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bezdek\Documents\Jez na Moravě, Nové Mlýny revize a oprava technologie\VŘ Technologie 2024\"/>
    </mc:Choice>
  </mc:AlternateContent>
  <bookViews>
    <workbookView xWindow="-120" yWindow="-120" windowWidth="29040" windowHeight="18240" activeTab="3"/>
  </bookViews>
  <sheets>
    <sheet name="Rekapitulace" sheetId="36" r:id="rId1"/>
    <sheet name="PS 01" sheetId="38" r:id="rId2"/>
    <sheet name="SO 07.old" sheetId="7" state="hidden" r:id="rId3"/>
    <sheet name="PS 02" sheetId="41" r:id="rId4"/>
    <sheet name="PS 03" sheetId="42" r:id="rId5"/>
  </sheets>
  <definedNames>
    <definedName name="_Toc320104386_1">#REF!</definedName>
    <definedName name="_Toc320104387_2">#REF!</definedName>
    <definedName name="_Toc409080621" localSheetId="1">'PS 01'!#REF!</definedName>
    <definedName name="Excel_BuiltIn_Print_Area_1_1">#REF!</definedName>
    <definedName name="Excel_BuiltIn_Print_Area_2">#REF!</definedName>
    <definedName name="Excel_BuiltIn_Print_Area_2_1">#REF!</definedName>
    <definedName name="Excel_BuiltIn_Print_Titles_2">#REF!</definedName>
    <definedName name="Excel_BuiltIn_Print_Titles_2_1">#REF!</definedName>
    <definedName name="Excel_BuiltIn_Print_Titles_3_1">#REF!</definedName>
    <definedName name="Excel_BuiltIn_Print_Titles_3_1_1">#REF!</definedName>
    <definedName name="_xlnm.Print_Titles" localSheetId="1">'PS 01'!$2:$2</definedName>
    <definedName name="_xlnm.Print_Area" localSheetId="1">'PS 01'!$A$1:$F$35</definedName>
    <definedName name="_xlnm.Print_Area" localSheetId="3">'PS 02'!$A$1:$F$11</definedName>
    <definedName name="_xlnm.Print_Area" localSheetId="0">Rekapitulace!$A$1:$E$25</definedName>
    <definedName name="Z_41344A30_E23C_11D5_BB3B_C51F840B824A_.wvu.PrintArea" localSheetId="1" hidden="1">'PS 01'!#REF!</definedName>
  </definedNames>
  <calcPr calcId="162913" fullPrecision="0"/>
  <customWorkbookViews>
    <customWorkbookView name="mazel - vlastní pohled" guid="{607DC803-E23C-11D5-9BAA-838DE3D3601A}" mergeInterval="0" personalView="1" maximized="1" windowWidth="1020" windowHeight="606" activeSheetId="13"/>
    <customWorkbookView name="Hladík Jaroslav Ing. - vlastní pohled" guid="{41344A30-E23C-11D5-BB3B-C51F840B824A}" mergeInterval="0" personalView="1" maximized="1" windowWidth="1020" windowHeight="606" activeSheetId="11" showComments="commIndAndComment"/>
  </customWorkbookViews>
</workbook>
</file>

<file path=xl/calcChain.xml><?xml version="1.0" encoding="utf-8"?>
<calcChain xmlns="http://schemas.openxmlformats.org/spreadsheetml/2006/main">
  <c r="F30" i="38" l="1"/>
  <c r="F136" i="42"/>
  <c r="F122" i="42"/>
  <c r="F84" i="42"/>
  <c r="F144" i="42"/>
  <c r="F104" i="42"/>
  <c r="F26" i="38"/>
  <c r="F6" i="41"/>
  <c r="F7" i="41" s="1"/>
  <c r="F11" i="41" s="1"/>
  <c r="F145" i="42" l="1"/>
  <c r="F149" i="42"/>
  <c r="E22" i="36" s="1"/>
  <c r="F12" i="38" l="1"/>
  <c r="F31" i="38" s="1"/>
  <c r="F35" i="38" s="1"/>
  <c r="E17" i="36"/>
  <c r="H6" i="7"/>
  <c r="E12" i="36" l="1"/>
  <c r="E25" i="36" l="1"/>
</calcChain>
</file>

<file path=xl/sharedStrings.xml><?xml version="1.0" encoding="utf-8"?>
<sst xmlns="http://schemas.openxmlformats.org/spreadsheetml/2006/main" count="416" uniqueCount="226">
  <si>
    <t>Pol.
č.</t>
  </si>
  <si>
    <t>Název položky</t>
  </si>
  <si>
    <t xml:space="preserve">Jednotka </t>
  </si>
  <si>
    <t>Množství</t>
  </si>
  <si>
    <t>Jednotková
cena [Kč]</t>
  </si>
  <si>
    <t>Cena celkem
[Kč]</t>
  </si>
  <si>
    <t>1.</t>
  </si>
  <si>
    <r>
      <t>m</t>
    </r>
    <r>
      <rPr>
        <vertAlign val="superscript"/>
        <sz val="10"/>
        <rFont val="Arial CE"/>
        <family val="2"/>
        <charset val="238"/>
      </rPr>
      <t>3</t>
    </r>
  </si>
  <si>
    <t>2.</t>
  </si>
  <si>
    <t>3.</t>
  </si>
  <si>
    <t>4.</t>
  </si>
  <si>
    <r>
      <t>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charset val="238"/>
      </rPr>
      <t/>
    </r>
  </si>
  <si>
    <t>5.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</si>
  <si>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</si>
  <si>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Výkop zemina</t>
  </si>
  <si>
    <t>Zpětný zásyp</t>
  </si>
  <si>
    <t>Množstní + rezerva</t>
  </si>
  <si>
    <t>R
%</t>
  </si>
  <si>
    <t>SO 07 - Jímka hradidel</t>
  </si>
  <si>
    <t>Beton - konstrukce jímky</t>
  </si>
  <si>
    <t>Něco jako poklop ???</t>
  </si>
  <si>
    <t>kpl.</t>
  </si>
  <si>
    <t>Pažení</t>
  </si>
  <si>
    <t>Náklady celkem:</t>
  </si>
  <si>
    <t>Provozní soubory</t>
  </si>
  <si>
    <t>Celkem PS 01</t>
  </si>
  <si>
    <t>Celkem PS 02</t>
  </si>
  <si>
    <t xml:space="preserve">Přehled nákladů </t>
  </si>
  <si>
    <t>1.1.</t>
  </si>
  <si>
    <t>Celkem PS 01 (dodávka + montáž):</t>
  </si>
  <si>
    <t>celkem</t>
  </si>
  <si>
    <t>dodávka a montáž</t>
  </si>
  <si>
    <t>kpl</t>
  </si>
  <si>
    <t>PS 01 - Technologická část strojní - hrazení jezové propusti</t>
  </si>
  <si>
    <t>Provizorní hrazení</t>
  </si>
  <si>
    <t>1.2.</t>
  </si>
  <si>
    <t>Stavidlové uzávěry</t>
  </si>
  <si>
    <t xml:space="preserve"> - pohon - dodávka, horní stavidlo</t>
  </si>
  <si>
    <t xml:space="preserve"> - pohon - dodávka, dolní stavidlo</t>
  </si>
  <si>
    <t xml:space="preserve"> - pohon - montáž</t>
  </si>
  <si>
    <t>PS 01 SOUČET:</t>
  </si>
  <si>
    <t>Obslužná lávka</t>
  </si>
  <si>
    <t xml:space="preserve"> - osazení lávky pororošty z kompozitního materiálu</t>
  </si>
  <si>
    <t>PS 02 - Technologická část strojní - obnova výstroje ovládání vakového jezu</t>
  </si>
  <si>
    <t>2.1.</t>
  </si>
  <si>
    <t>1.3.</t>
  </si>
  <si>
    <t>Výstroj ovládání vakového jezu</t>
  </si>
  <si>
    <t>Celkem PS 02 (dodávka + montáž):</t>
  </si>
  <si>
    <t>Jez na Moravě, Nové Mlýny - rekostrukce technologie</t>
  </si>
  <si>
    <t>PS 03 - Technologická část elektro - rekonstrukce ovládání, elektroinstalace</t>
  </si>
  <si>
    <t>3.1.</t>
  </si>
  <si>
    <t>3.2.</t>
  </si>
  <si>
    <t>PS 03 SOUČET:</t>
  </si>
  <si>
    <t>Celkem PS 03</t>
  </si>
  <si>
    <t>PS 01 - Technologická část strojní - Hrazení jezové propusti</t>
  </si>
  <si>
    <t>Celkem PS 03 (dodávka + montáž):</t>
  </si>
  <si>
    <t>(ceny uvedené v Kč bez DPH)</t>
  </si>
  <si>
    <t xml:space="preserve"> - povrchová úprava tabulí</t>
  </si>
  <si>
    <t>PS 02 SOUČET:</t>
  </si>
  <si>
    <t xml:space="preserve"> - výrobní dokumentace, atesty</t>
  </si>
  <si>
    <t xml:space="preserve"> - doprava a manipulace, jeřábnické práce</t>
  </si>
  <si>
    <t xml:space="preserve"> - drážky - vybourání stávajících drážek a prahu, osazení nových drážek a prahu, zalití betonovou směsí</t>
  </si>
  <si>
    <t xml:space="preserve"> - provizorní hrazení proti dolní vodě - montáž - zahrazení pytlovou jímkou, vybourání stávajících drážek a prahu, osazení nových nerezových drážek, zalití nových drážek betonovou směsí</t>
  </si>
  <si>
    <t xml:space="preserve"> - montáž 2 ks tabulí</t>
  </si>
  <si>
    <t>Skříň plastová Maxipol 1000x1000x312(mm) POCC4430</t>
  </si>
  <si>
    <t>KS</t>
  </si>
  <si>
    <t>Montážní deska 1000x1000x Maxipol POMF1010</t>
  </si>
  <si>
    <t>Vložka zámku na Maxipol IZ001903</t>
  </si>
  <si>
    <t>Příchytky 4 ks k Maxipolu POWB0000</t>
  </si>
  <si>
    <t>EATON SVODIČ SPBT-12/280/3 TYP1+2 12KA 280V 3P</t>
  </si>
  <si>
    <t>Weimuler VPU III R 230V/6kA</t>
  </si>
  <si>
    <t>Přepínač Salzer H233-71400-013M1</t>
  </si>
  <si>
    <t>MO JISTIČ PL7-32/B/3 10KA 263392</t>
  </si>
  <si>
    <t>MO JISTIČ PL7-6/B/1 10KA 262673</t>
  </si>
  <si>
    <t>MO JISTIČ PL7-6/B/3 10KA 263386</t>
  </si>
  <si>
    <t>MO JISTIČ PL7-6/D/1 10KA 262713</t>
  </si>
  <si>
    <t>MO JISTIČ PL7-4/B/1 10KA 264850</t>
  </si>
  <si>
    <t>MO JISTIČ PL7-4/C/1-DC 10KA 264885</t>
  </si>
  <si>
    <t>MO JISTIČ PL7-4/C/1 10KA 262700</t>
  </si>
  <si>
    <t>MO JISTIČ PL7-16/C/3 10KA 263409</t>
  </si>
  <si>
    <t>MO JISTIČ PL7-16/C/1 10KA 262704</t>
  </si>
  <si>
    <t>MO JISTIČ PL7-13/C/1 10KA 262703</t>
  </si>
  <si>
    <t>MO JISTIČ PL7-10/C/1 10KA 262702</t>
  </si>
  <si>
    <t>MO JISTIČ PL7-1/C/1 10KA 262697</t>
  </si>
  <si>
    <t>MO JISTIČ PL7-1/C/1-DC 10KA 264851</t>
  </si>
  <si>
    <t>Rozváděč RMS1</t>
  </si>
  <si>
    <t>Pomocná kontakt BD-HR</t>
  </si>
  <si>
    <t>Vypínací cívka B-FA/230</t>
  </si>
  <si>
    <t>P TESYS SPOUŠTĚČ MOTOR GZ1E08 TVS 2,5-4A</t>
  </si>
  <si>
    <t>P TESYS SPOUŠTĚČ MOTOR GZ1E07 TVS 1,6-2,5A</t>
  </si>
  <si>
    <t>P TESYS KONTAKT POMOC GZ1AN11 1Z+1V</t>
  </si>
  <si>
    <t>MO STYKAČ VÝKON DILM9-10(24VDC) 9A 1Z 276705</t>
  </si>
  <si>
    <t>MO STYKAČ KOMB REVERZ DIULM9/21(24VDC) 4KW</t>
  </si>
  <si>
    <t>P SAREL CLIMASYS NSYCCOTHC TERMOSTAT 0-60°C 1V 250VAC 10A (S87561)</t>
  </si>
  <si>
    <t>P SAREL CLIMASYS NSYCR150WU2 TĚLESO TOP 150W 110-250VAC (S17515)</t>
  </si>
  <si>
    <t>MO CHRÁNIČ PROUD PF7-25/4/003 263584</t>
  </si>
  <si>
    <t>MO CHRÁNIČ KOMBI PFL7-10/1N/C/003 10KA 263516</t>
  </si>
  <si>
    <t>S8VK-G03024 - 24VDC, 1,3A     OMRON</t>
  </si>
  <si>
    <t>S8VK-G12024 - 24VDC, 5A  OMRON</t>
  </si>
  <si>
    <t>MO UPS ZDROJ 1/1FÁZE 1100VA 5E 1100I USB</t>
  </si>
  <si>
    <t>PŘÍVODKA IRGR 3253</t>
  </si>
  <si>
    <t>ZÁSUVKA BALS 5X32A/400V IP67</t>
  </si>
  <si>
    <t>ZÁSUVKA VEST. 13960-F IP67 230V/16A</t>
  </si>
  <si>
    <t>ELE signálka HIS-95 W,230V</t>
  </si>
  <si>
    <t>ELE SIGNÁLKA HIS-95 Y 24VAC/DC</t>
  </si>
  <si>
    <t>ELE SIGNÁLKA HIS-95 W 24VAC/DC</t>
  </si>
  <si>
    <t>ELE SIGNÁLKA HIS-95 G/Y 24VDC</t>
  </si>
  <si>
    <t>ELE SIGNÁLKA HIS-95 R 24VAC/DC</t>
  </si>
  <si>
    <t>ELE SIGNÁLKA SUS-01-G-R-24VDC</t>
  </si>
  <si>
    <t>P HARMONY HLAVICE OTOČ ZB5AD3 3POZ ČERNÁ</t>
  </si>
  <si>
    <t>P HARMONY HLAVICE OTOČ ZB5AD2 2POZ ČERNÁ</t>
  </si>
  <si>
    <t>P HARMONY DÍL SPOJOVACÍ ZB5AZ009</t>
  </si>
  <si>
    <t>P HARMONY KONTAKT SPÍN ZBE205 1Z+1V</t>
  </si>
  <si>
    <t>SM MR-86441610 TLAČÍTKO+ŠTÍTEK S-BTK 22,5</t>
  </si>
  <si>
    <t>P HARMONY OVLADAČ XB5AS8445 1Z+1V NOUZ ZAST KOMPLET ČERVENÁ</t>
  </si>
  <si>
    <t>FI RELÉ 55.34.9.024.0040 7A 24VDC 4P</t>
  </si>
  <si>
    <t>FI RELÉ 40.52.9.024.0000 8A 24VDC</t>
  </si>
  <si>
    <t>FI PATICE 95.95.3 40/44/99.80 1P/2P</t>
  </si>
  <si>
    <t>FI PATICE 94.94.3 55/85/99.80 2P/4P</t>
  </si>
  <si>
    <t>FI RELÉ 40.52.8.230.0000 8A 230VAC</t>
  </si>
  <si>
    <t>FI SPONA 094.091.3 VARICLIP</t>
  </si>
  <si>
    <t>FI SPONA 095.91.3 VARICLIP</t>
  </si>
  <si>
    <t>ST RELÉ E1PF400VSY01 HLÍDACÍ</t>
  </si>
  <si>
    <t>ST RELÉ E3LM10 HLADINOVÉ</t>
  </si>
  <si>
    <t>IU008523-- Osvětlení do rozváděče Schrack</t>
  </si>
  <si>
    <t>MOR SVORKA ŘAD. OTL  35 MODRÁ</t>
  </si>
  <si>
    <t>MOR SVORKA ŘAD. OTL  35 ŽLUTOZELENÁ</t>
  </si>
  <si>
    <t>MOR SVORKA ŘAD. OTL  35 ŠEDÁ</t>
  </si>
  <si>
    <t>SM SVORKA WK   4/U SEDA SV. SELOS</t>
  </si>
  <si>
    <t>SM DRŽÁK KONCOVÝ 35 ŠÍŘKA 8 MM Z5.522.8553.0</t>
  </si>
  <si>
    <t>SM DESKA KONC. AP 2,5-4 sedá sv.</t>
  </si>
  <si>
    <t>SM SVORKA WK  4/THSI 5 ... U SEDA SV. SELOS</t>
  </si>
  <si>
    <t>Zás. DIN 230V</t>
  </si>
  <si>
    <t>WAP VÝVODKA PV-13,5 , PG 13,5 , IP68, S MATICÍ, SV.ŠEDÁ RAL 7035, wpr1634</t>
  </si>
  <si>
    <t>WAP VÝVODKA PV-29, PG 29, IP68, S MATICÍ, SV.ŠEDÁ RAL 7035, wpr1637</t>
  </si>
  <si>
    <t>WAP VÝVODKA PV-16, PG 16, IP68, S MATICÍ, SV.ŠEDÁ RAL 7035, wpr1635</t>
  </si>
  <si>
    <t>SM I-T1E  40X60 G (ŠxV)  01107</t>
  </si>
  <si>
    <t>M</t>
  </si>
  <si>
    <t>SM I-T1E  25X40 G (ŠxV)  01163</t>
  </si>
  <si>
    <t>SM ER-TD 80/100 AL BLOK ROZVODNÝ ČTYŘPOLOVÝ 563930</t>
  </si>
  <si>
    <t>WM DIN LIŠTA TS 35 X 7.5 PERFOROVANÁ, 2M, 0514500000</t>
  </si>
  <si>
    <t>ELEM LIŠTA NUL. NSCH  8   X  8   014</t>
  </si>
  <si>
    <t>ELEM DRŽÁK LIŠTY NUL. NSCHT 4    278</t>
  </si>
  <si>
    <t>Ostaní nespecifikovaný materiál (dutinky,vodiče atd.)</t>
  </si>
  <si>
    <t>Montáž  rozváděče</t>
  </si>
  <si>
    <t>Revize, kusová zkouška</t>
  </si>
  <si>
    <t>Celkem RMS1</t>
  </si>
  <si>
    <t>Provozní rozvod silnoproudu PRS</t>
  </si>
  <si>
    <t>KV CYKY-J  4 X   1,5  (B)</t>
  </si>
  <si>
    <t>KV CYKY-J  3 X   1,5  (C)</t>
  </si>
  <si>
    <t>KV CYKY-J  7 X   1,5  (C)</t>
  </si>
  <si>
    <t>KV CYKY 2AX1,5 (ČERNÁ, HNĚDÁ)</t>
  </si>
  <si>
    <t>BEC SVORKOVNICE EPS 1 S KRYTEM</t>
  </si>
  <si>
    <t>KV H07V-K  16 ŽLUTO/ZELENÁ (CYA)</t>
  </si>
  <si>
    <t>KV H07V-K   6 ŽLUTO/ZELENÁ (CYA)</t>
  </si>
  <si>
    <t>FLOOD FL-50BD, 5000LM 5000K 50W IP65 145X188MM PŘIS.</t>
  </si>
  <si>
    <t>ECOSUN E700IN IP65 + držák</t>
  </si>
  <si>
    <t>KO TRUBKA TUHÁ BEZHALOG 1540HF FA 320N 40/35,8MM 3M ČERNÁ</t>
  </si>
  <si>
    <t>KO TRUBKA TUHÁ BEZHALOG 1525HF FA 320N 25/22,1MM 3M ČERNÁ</t>
  </si>
  <si>
    <t>KO PŘÍCHYTKA 5325HF FB PRO TR PLAST ČERNÁ</t>
  </si>
  <si>
    <t>KO PŘÍCHYTKA 5340 FB PRO TR PLAST ČERNÁ</t>
  </si>
  <si>
    <t>ŽLAB PLECH NIXKZN 50X250 NEDĚR NEREZ</t>
  </si>
  <si>
    <t>m</t>
  </si>
  <si>
    <t>Podružný materiál</t>
  </si>
  <si>
    <t>Demontáž stávající el.instalace</t>
  </si>
  <si>
    <t>Montáž  PRS</t>
  </si>
  <si>
    <t>Zděný pilíř se základem</t>
  </si>
  <si>
    <t>Celkem PRS</t>
  </si>
  <si>
    <t>Měření a regulace - MaR</t>
  </si>
  <si>
    <t>NLP-105-1 NIVOFLOAT</t>
  </si>
  <si>
    <t>NPK-43-05 NIVOPRESS</t>
  </si>
  <si>
    <t>Teplotní čidlo SK2PA-2ss-15m</t>
  </si>
  <si>
    <t>MAVE sonda PSV1-05</t>
  </si>
  <si>
    <t>OsiSense XC 10 A NO/NC 240V IP66-koncový spínač</t>
  </si>
  <si>
    <t>KV JYTY-O  4 X 1  (D)</t>
  </si>
  <si>
    <t>KV JYTY (O) 2x1</t>
  </si>
  <si>
    <t>JYTY s Al laminovanou folií 2x1 pevně uložený</t>
  </si>
  <si>
    <t>KV H07V-K   4 ŽLUTO/ZELENÁ (CYA)</t>
  </si>
  <si>
    <t>DK KRABICE 6455-12P/2 SEDA IP67 /ACIDUR 4P</t>
  </si>
  <si>
    <t>KO PŘÍCHYTKA 5332 FB PRO TR PLAST ČERNÁ</t>
  </si>
  <si>
    <t>Montáž MaR</t>
  </si>
  <si>
    <t>Celkem MaR</t>
  </si>
  <si>
    <t>3.3</t>
  </si>
  <si>
    <t>3.4</t>
  </si>
  <si>
    <t>Automatický systém řízení technolog.  procesů ASŘTP</t>
  </si>
  <si>
    <t>MO EASY RELÉ ŘÍDICÍ EASY-E4-UC-12RC1 S DISPLEJEM 12/24VDC, 24VAC 197211</t>
  </si>
  <si>
    <t>MO EASY MODUL ROZŠIŘ EASY-E4-UC-16RE1 12/24VDC 24VAC 8 VSTUPŮ 8 REL. VÝSTUPŮ 197</t>
  </si>
  <si>
    <t>MO EASY MODUL ROZŠIŘ EASY-E4-UC-8RE1 12/24VDC 24VAC 4 VSTUPY 4 REL. VÝSTUPY 1972</t>
  </si>
  <si>
    <t>Dotykový displej XV-102-A3-57TVRB-1E4</t>
  </si>
  <si>
    <t>GSM modem INSYS-SRC-L300</t>
  </si>
  <si>
    <t>SWICH 8 PORTŮ</t>
  </si>
  <si>
    <t>POE Injektor- napájení pro IP kameru</t>
  </si>
  <si>
    <t>Modem LR77 V2 (dodávka Povodí, a.s.ú</t>
  </si>
  <si>
    <t>SW pro PLC</t>
  </si>
  <si>
    <t>SW pro dotykový panel</t>
  </si>
  <si>
    <t>Konfigurace GSM modemu</t>
  </si>
  <si>
    <t>Zprovoznění + manuál algoritmů</t>
  </si>
  <si>
    <t>Celkem ASŘTP</t>
  </si>
  <si>
    <t>3.5</t>
  </si>
  <si>
    <t>Doprava,ubytování</t>
  </si>
  <si>
    <t>Projektová dokumentace skutečného provedení</t>
  </si>
  <si>
    <t>Výchozí revize elektro</t>
  </si>
  <si>
    <t>TIČR</t>
  </si>
  <si>
    <t>Komplexní zkoušky</t>
  </si>
  <si>
    <t>Zkušební provoz</t>
  </si>
  <si>
    <t>Celkem vedlejší náklady</t>
  </si>
  <si>
    <t>Množstí</t>
  </si>
  <si>
    <t>Jednotka</t>
  </si>
  <si>
    <t>3.1.1.</t>
  </si>
  <si>
    <r>
      <t xml:space="preserve"> - </t>
    </r>
    <r>
      <rPr>
        <sz val="9"/>
        <rFont val="Arial CE"/>
        <charset val="238"/>
      </rPr>
      <t xml:space="preserve">demontáž stávajících pohonů, pouchů a hradící tabule. </t>
    </r>
  </si>
  <si>
    <t>3.1.2.</t>
  </si>
  <si>
    <t>3.1.6.</t>
  </si>
  <si>
    <t>3.1.5.</t>
  </si>
  <si>
    <t>ks</t>
  </si>
  <si>
    <t xml:space="preserve">  - provizorní zahrazení proti horní vodě - osazení hrazení, dotěsnění</t>
  </si>
  <si>
    <t xml:space="preserve"> - provizorní zahrazení, odhrazení - asistence potápěčů</t>
  </si>
  <si>
    <t xml:space="preserve"> - výroba ocelové konstrukce obslužné lávky, č.v.: 1-NOV-006, 266,9+14,3+243,9+57,8+15,3+29,9 (5%) = celková hmotnost 628,1kg</t>
  </si>
  <si>
    <t xml:space="preserve"> - drážky nového dvojstavidla z nerez oceli 1.4301 - dodávka - č.v.: 1-NOV-002, 1079+88,08+20,55+2,52+59,51 = celková hmotnost 1249,66kg</t>
  </si>
  <si>
    <t xml:space="preserve"> - PH proti dolní vodě - dodávka - drážky, mat. 1.4301,  č.v. 1-NOV-005, hmotnost 176+113,7+21 = celková hmotnost 310,7 kg</t>
  </si>
  <si>
    <t xml:space="preserve"> - provizorní hrazení proti horní vodě - dodávka - ocelová hradidla - povrchová ochrana hradidel nátěr, materiál S35 J2, č.v. 1-NOV-007 celková hmotnost dodávky nových hradidel 16 x 176,3 kg = 2821 kg</t>
  </si>
  <si>
    <t>3.1.3.</t>
  </si>
  <si>
    <t>3.1.4.</t>
  </si>
  <si>
    <t xml:space="preserve"> - spodní tabule - výroba č.v. 1-NOV-002, celková hmotnost 1704,9 kg</t>
  </si>
  <si>
    <t xml:space="preserve"> - horní tabule - výroba č.v. 1-NOV-003, celková hmotnost 1035,7 kg</t>
  </si>
  <si>
    <t xml:space="preserve"> - výroba a usazení na určeném místě - ocelová konstrukce skládky hradidel, povrchová úprava nátěrem, hmotnost 1104,4 kg</t>
  </si>
  <si>
    <t xml:space="preserve"> -  dodávka a montáž zapuštěné zpětné klapky DN 300 na odpadní potrubí na vnější straně pilíře výkres B.5 pozice 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</si>
</sst>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K_č_-;\-* #,##0.00\ _K_č_-;_-* &quot;-&quot;??\ _K_č_-;_-@_-"/>
    <numFmt numFmtId="165" formatCode="#,##0.0"/>
    <numFmt numFmtId="166" formatCode="#,##0_ ;\-#,##0\ "/>
    <numFmt numFmtId="167" formatCode="#,##0\ &quot;Kč&quot;"/>
    <numFmt numFmtId="168" formatCode="#,##0&quot; Kč&quot;"/>
    <numFmt numFmtId="169" formatCode="0.0"/>
    <numFmt numFmtId="170" formatCode="#,##0.00&quot; Kč&quot;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Narrow"/>
      <family val="2"/>
    </font>
    <font>
      <vertAlign val="superscript"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charset val="238"/>
    </font>
    <font>
      <b/>
      <sz val="9"/>
      <name val="Arial Narrow"/>
      <family val="2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9"/>
      <name val="Arial CE"/>
      <family val="2"/>
      <charset val="238"/>
    </font>
    <font>
      <b/>
      <u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11"/>
      <name val="Arial"/>
      <family val="2"/>
      <charset val="238"/>
    </font>
    <font>
      <i/>
      <sz val="9"/>
      <name val="Arial CE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14"/>
      <name val="Arial CE"/>
      <family val="2"/>
      <charset val="238"/>
    </font>
    <font>
      <b/>
      <sz val="12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" fillId="0" borderId="0"/>
  </cellStyleXfs>
  <cellXfs count="25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65" fontId="0" fillId="0" borderId="1" xfId="0" applyNumberFormat="1" applyBorder="1"/>
    <xf numFmtId="3" fontId="0" fillId="0" borderId="1" xfId="0" applyNumberFormat="1" applyBorder="1"/>
    <xf numFmtId="0" fontId="0" fillId="0" borderId="2" xfId="0" applyBorder="1"/>
    <xf numFmtId="165" fontId="0" fillId="0" borderId="2" xfId="0" applyNumberFormat="1" applyBorder="1"/>
    <xf numFmtId="3" fontId="0" fillId="0" borderId="2" xfId="0" applyNumberFormat="1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/>
    <xf numFmtId="0" fontId="14" fillId="0" borderId="0" xfId="0" applyFont="1"/>
    <xf numFmtId="0" fontId="11" fillId="0" borderId="0" xfId="0" applyFont="1"/>
    <xf numFmtId="3" fontId="15" fillId="0" borderId="0" xfId="0" applyNumberFormat="1" applyFont="1"/>
    <xf numFmtId="0" fontId="10" fillId="0" borderId="0" xfId="0" applyFont="1"/>
    <xf numFmtId="0" fontId="7" fillId="0" borderId="0" xfId="0" applyFont="1"/>
    <xf numFmtId="0" fontId="15" fillId="0" borderId="0" xfId="0" applyFont="1"/>
    <xf numFmtId="3" fontId="11" fillId="0" borderId="0" xfId="0" applyNumberFormat="1" applyFont="1"/>
    <xf numFmtId="3" fontId="11" fillId="0" borderId="7" xfId="0" applyNumberFormat="1" applyFont="1" applyBorder="1"/>
    <xf numFmtId="3" fontId="4" fillId="0" borderId="0" xfId="0" applyNumberFormat="1" applyFont="1"/>
    <xf numFmtId="0" fontId="16" fillId="0" borderId="0" xfId="0" applyFont="1"/>
    <xf numFmtId="0" fontId="9" fillId="0" borderId="0" xfId="0" applyFont="1"/>
    <xf numFmtId="0" fontId="17" fillId="0" borderId="0" xfId="0" applyFont="1"/>
    <xf numFmtId="3" fontId="1" fillId="0" borderId="0" xfId="0" applyNumberFormat="1" applyFont="1"/>
    <xf numFmtId="3" fontId="1" fillId="0" borderId="6" xfId="0" applyNumberFormat="1" applyFont="1" applyBorder="1"/>
    <xf numFmtId="0" fontId="0" fillId="0" borderId="0" xfId="0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3" fontId="6" fillId="0" borderId="11" xfId="0" applyNumberFormat="1" applyFont="1" applyBorder="1" applyAlignment="1">
      <alignment horizontal="center" vertical="center"/>
    </xf>
    <xf numFmtId="165" fontId="6" fillId="0" borderId="11" xfId="0" applyNumberFormat="1" applyFont="1" applyBorder="1" applyAlignment="1">
      <alignment horizontal="center" vertical="center" wrapText="1"/>
    </xf>
    <xf numFmtId="3" fontId="6" fillId="0" borderId="12" xfId="0" applyNumberFormat="1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center" vertical="center"/>
    </xf>
    <xf numFmtId="3" fontId="13" fillId="0" borderId="14" xfId="0" applyNumberFormat="1" applyFont="1" applyBorder="1" applyAlignment="1">
      <alignment horizontal="center" vertical="center"/>
    </xf>
    <xf numFmtId="166" fontId="13" fillId="0" borderId="14" xfId="1" applyNumberFormat="1" applyFont="1" applyBorder="1" applyAlignment="1">
      <alignment vertical="center"/>
    </xf>
    <xf numFmtId="3" fontId="13" fillId="0" borderId="15" xfId="0" applyNumberFormat="1" applyFont="1" applyBorder="1" applyAlignment="1">
      <alignment vertical="center"/>
    </xf>
    <xf numFmtId="0" fontId="13" fillId="0" borderId="16" xfId="0" applyFont="1" applyBorder="1" applyAlignment="1">
      <alignment horizontal="left" vertical="center" wrapText="1"/>
    </xf>
    <xf numFmtId="0" fontId="13" fillId="0" borderId="16" xfId="0" applyFont="1" applyBorder="1" applyAlignment="1">
      <alignment horizontal="center" vertical="center"/>
    </xf>
    <xf numFmtId="3" fontId="13" fillId="0" borderId="16" xfId="0" applyNumberFormat="1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166" fontId="13" fillId="2" borderId="16" xfId="1" applyNumberFormat="1" applyFont="1" applyFill="1" applyBorder="1" applyAlignment="1">
      <alignment vertical="center"/>
    </xf>
    <xf numFmtId="3" fontId="13" fillId="2" borderId="17" xfId="0" applyNumberFormat="1" applyFont="1" applyFill="1" applyBorder="1" applyAlignment="1">
      <alignment vertical="center"/>
    </xf>
    <xf numFmtId="0" fontId="13" fillId="0" borderId="19" xfId="0" applyFont="1" applyBorder="1" applyAlignment="1">
      <alignment horizontal="center" vertical="center"/>
    </xf>
    <xf numFmtId="0" fontId="13" fillId="0" borderId="20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center" vertical="center"/>
    </xf>
    <xf numFmtId="0" fontId="18" fillId="0" borderId="8" xfId="0" applyFont="1" applyBorder="1" applyAlignment="1">
      <alignment horizontal="left" vertical="center" wrapText="1"/>
    </xf>
    <xf numFmtId="3" fontId="13" fillId="0" borderId="8" xfId="0" applyNumberFormat="1" applyFont="1" applyBorder="1" applyAlignment="1">
      <alignment horizontal="center" vertical="center"/>
    </xf>
    <xf numFmtId="166" fontId="13" fillId="0" borderId="8" xfId="1" applyNumberFormat="1" applyFont="1" applyBorder="1" applyAlignment="1">
      <alignment vertical="center"/>
    </xf>
    <xf numFmtId="3" fontId="13" fillId="0" borderId="8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center" vertical="center"/>
    </xf>
    <xf numFmtId="3" fontId="19" fillId="0" borderId="7" xfId="0" applyNumberFormat="1" applyFont="1" applyBorder="1" applyAlignment="1">
      <alignment horizontal="center" vertical="center"/>
    </xf>
    <xf numFmtId="166" fontId="19" fillId="0" borderId="22" xfId="1" applyNumberFormat="1" applyFont="1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center" wrapText="1"/>
    </xf>
    <xf numFmtId="3" fontId="13" fillId="0" borderId="6" xfId="0" applyNumberFormat="1" applyFont="1" applyBorder="1" applyAlignment="1">
      <alignment horizontal="center" vertical="center"/>
    </xf>
    <xf numFmtId="166" fontId="13" fillId="0" borderId="6" xfId="1" applyNumberFormat="1" applyFont="1" applyBorder="1" applyAlignment="1">
      <alignment vertical="center"/>
    </xf>
    <xf numFmtId="3" fontId="13" fillId="0" borderId="6" xfId="0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3" fontId="12" fillId="0" borderId="0" xfId="0" applyNumberFormat="1" applyFont="1" applyAlignment="1">
      <alignment horizontal="center" vertical="center"/>
    </xf>
    <xf numFmtId="166" fontId="12" fillId="0" borderId="0" xfId="1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3" fontId="12" fillId="0" borderId="0" xfId="0" applyNumberFormat="1" applyFont="1" applyAlignment="1">
      <alignment vertical="center"/>
    </xf>
    <xf numFmtId="3" fontId="13" fillId="0" borderId="0" xfId="0" applyNumberFormat="1" applyFont="1" applyAlignment="1">
      <alignment vertical="center"/>
    </xf>
    <xf numFmtId="3" fontId="13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8" fillId="0" borderId="18" xfId="0" applyFont="1" applyBorder="1" applyAlignment="1">
      <alignment horizontal="center" vertical="center"/>
    </xf>
    <xf numFmtId="0" fontId="13" fillId="0" borderId="25" xfId="0" applyFont="1" applyBorder="1" applyAlignment="1">
      <alignment horizontal="right" vertical="center" wrapText="1"/>
    </xf>
    <xf numFmtId="0" fontId="13" fillId="0" borderId="20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3" fontId="13" fillId="0" borderId="20" xfId="0" applyNumberFormat="1" applyFont="1" applyBorder="1" applyAlignment="1">
      <alignment horizontal="center" vertical="center"/>
    </xf>
    <xf numFmtId="3" fontId="13" fillId="0" borderId="25" xfId="0" applyNumberFormat="1" applyFont="1" applyBorder="1" applyAlignment="1">
      <alignment horizontal="center" vertical="center"/>
    </xf>
    <xf numFmtId="166" fontId="13" fillId="2" borderId="20" xfId="1" applyNumberFormat="1" applyFont="1" applyFill="1" applyBorder="1" applyAlignment="1">
      <alignment vertical="center"/>
    </xf>
    <xf numFmtId="166" fontId="13" fillId="0" borderId="25" xfId="1" applyNumberFormat="1" applyFont="1" applyBorder="1" applyAlignment="1">
      <alignment vertical="center"/>
    </xf>
    <xf numFmtId="166" fontId="13" fillId="0" borderId="20" xfId="1" applyNumberFormat="1" applyFont="1" applyBorder="1" applyAlignment="1">
      <alignment vertical="center"/>
    </xf>
    <xf numFmtId="0" fontId="5" fillId="0" borderId="24" xfId="0" applyFont="1" applyBorder="1" applyAlignment="1">
      <alignment horizontal="left" vertical="center" wrapText="1"/>
    </xf>
    <xf numFmtId="3" fontId="11" fillId="0" borderId="0" xfId="0" applyNumberFormat="1" applyFont="1" applyAlignment="1">
      <alignment vertical="center"/>
    </xf>
    <xf numFmtId="3" fontId="19" fillId="0" borderId="0" xfId="0" applyNumberFormat="1" applyFont="1"/>
    <xf numFmtId="0" fontId="19" fillId="0" borderId="6" xfId="0" applyFont="1" applyBorder="1" applyAlignment="1">
      <alignment horizontal="left"/>
    </xf>
    <xf numFmtId="3" fontId="19" fillId="0" borderId="6" xfId="0" applyNumberFormat="1" applyFont="1" applyBorder="1"/>
    <xf numFmtId="0" fontId="20" fillId="0" borderId="0" xfId="0" applyFont="1"/>
    <xf numFmtId="166" fontId="13" fillId="2" borderId="16" xfId="1" applyNumberFormat="1" applyFont="1" applyFill="1" applyBorder="1" applyAlignment="1">
      <alignment horizontal="center" vertical="center"/>
    </xf>
    <xf numFmtId="3" fontId="13" fillId="2" borderId="17" xfId="0" applyNumberFormat="1" applyFont="1" applyFill="1" applyBorder="1" applyAlignment="1">
      <alignment horizontal="center" vertical="center"/>
    </xf>
    <xf numFmtId="166" fontId="13" fillId="2" borderId="14" xfId="1" applyNumberFormat="1" applyFont="1" applyFill="1" applyBorder="1" applyAlignment="1">
      <alignment horizontal="center" vertical="center"/>
    </xf>
    <xf numFmtId="3" fontId="13" fillId="2" borderId="15" xfId="0" applyNumberFormat="1" applyFont="1" applyFill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 vertical="center"/>
    </xf>
    <xf numFmtId="166" fontId="13" fillId="0" borderId="11" xfId="1" applyNumberFormat="1" applyFont="1" applyBorder="1" applyAlignment="1">
      <alignment vertical="center"/>
    </xf>
    <xf numFmtId="3" fontId="13" fillId="0" borderId="12" xfId="0" applyNumberFormat="1" applyFont="1" applyBorder="1" applyAlignment="1">
      <alignment vertical="center"/>
    </xf>
    <xf numFmtId="166" fontId="13" fillId="2" borderId="14" xfId="1" applyNumberFormat="1" applyFont="1" applyFill="1" applyBorder="1" applyAlignment="1">
      <alignment vertical="center"/>
    </xf>
    <xf numFmtId="3" fontId="13" fillId="2" borderId="15" xfId="0" applyNumberFormat="1" applyFont="1" applyFill="1" applyBorder="1" applyAlignment="1">
      <alignment vertical="center"/>
    </xf>
    <xf numFmtId="0" fontId="18" fillId="0" borderId="11" xfId="0" applyFont="1" applyBorder="1" applyAlignment="1">
      <alignment horizontal="left" vertical="center" wrapText="1"/>
    </xf>
    <xf numFmtId="166" fontId="13" fillId="0" borderId="11" xfId="1" applyNumberFormat="1" applyFont="1" applyFill="1" applyBorder="1" applyAlignment="1">
      <alignment vertical="center"/>
    </xf>
    <xf numFmtId="166" fontId="13" fillId="2" borderId="20" xfId="1" applyNumberFormat="1" applyFont="1" applyFill="1" applyBorder="1" applyAlignment="1">
      <alignment horizontal="center" vertical="center"/>
    </xf>
    <xf numFmtId="3" fontId="13" fillId="2" borderId="27" xfId="0" applyNumberFormat="1" applyFont="1" applyFill="1" applyBorder="1" applyAlignment="1">
      <alignment horizontal="center" vertical="center"/>
    </xf>
    <xf numFmtId="0" fontId="12" fillId="0" borderId="29" xfId="0" applyFont="1" applyBorder="1"/>
    <xf numFmtId="0" fontId="11" fillId="0" borderId="11" xfId="3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8" fillId="0" borderId="29" xfId="0" applyFont="1" applyBorder="1" applyAlignment="1">
      <alignment horizontal="left" vertical="center" wrapText="1"/>
    </xf>
    <xf numFmtId="0" fontId="13" fillId="0" borderId="33" xfId="0" applyFont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12" fillId="0" borderId="8" xfId="0" applyFont="1" applyBorder="1"/>
    <xf numFmtId="0" fontId="13" fillId="0" borderId="0" xfId="0" applyFont="1" applyAlignment="1">
      <alignment wrapText="1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0" fontId="13" fillId="0" borderId="34" xfId="0" applyFont="1" applyBorder="1" applyAlignment="1">
      <alignment horizontal="center" vertical="center"/>
    </xf>
    <xf numFmtId="0" fontId="1" fillId="3" borderId="0" xfId="3" applyFill="1" applyAlignment="1">
      <alignment wrapText="1"/>
    </xf>
    <xf numFmtId="0" fontId="11" fillId="3" borderId="0" xfId="3" applyFont="1" applyFill="1" applyAlignment="1">
      <alignment horizontal="center" vertical="center"/>
    </xf>
    <xf numFmtId="166" fontId="13" fillId="0" borderId="0" xfId="1" applyNumberFormat="1" applyFont="1" applyFill="1" applyBorder="1" applyAlignment="1">
      <alignment vertical="center"/>
    </xf>
    <xf numFmtId="0" fontId="18" fillId="0" borderId="0" xfId="0" applyFont="1" applyAlignment="1">
      <alignment horizontal="left" vertical="center" wrapText="1"/>
    </xf>
    <xf numFmtId="166" fontId="13" fillId="0" borderId="0" xfId="1" applyNumberFormat="1" applyFont="1" applyBorder="1" applyAlignment="1">
      <alignment vertical="center"/>
    </xf>
    <xf numFmtId="0" fontId="19" fillId="0" borderId="0" xfId="0" applyFont="1" applyAlignment="1">
      <alignment horizontal="center" vertical="center"/>
    </xf>
    <xf numFmtId="49" fontId="18" fillId="0" borderId="10" xfId="0" applyNumberFormat="1" applyFont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18" fillId="0" borderId="33" xfId="0" applyFont="1" applyBorder="1" applyAlignment="1">
      <alignment horizontal="center" vertical="center"/>
    </xf>
    <xf numFmtId="0" fontId="18" fillId="0" borderId="37" xfId="0" applyFont="1" applyBorder="1" applyAlignment="1">
      <alignment horizontal="center" vertical="center"/>
    </xf>
    <xf numFmtId="0" fontId="13" fillId="0" borderId="0" xfId="0" applyFont="1"/>
    <xf numFmtId="0" fontId="0" fillId="0" borderId="7" xfId="0" applyBorder="1"/>
    <xf numFmtId="167" fontId="21" fillId="0" borderId="0" xfId="0" applyNumberFormat="1" applyFont="1" applyAlignment="1">
      <alignment horizontal="center"/>
    </xf>
    <xf numFmtId="166" fontId="13" fillId="0" borderId="14" xfId="1" applyNumberFormat="1" applyFont="1" applyFill="1" applyBorder="1" applyAlignment="1">
      <alignment horizontal="center" vertical="center"/>
    </xf>
    <xf numFmtId="0" fontId="6" fillId="0" borderId="35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/>
    </xf>
    <xf numFmtId="3" fontId="6" fillId="0" borderId="36" xfId="0" applyNumberFormat="1" applyFont="1" applyBorder="1" applyAlignment="1">
      <alignment horizontal="center" vertical="center"/>
    </xf>
    <xf numFmtId="165" fontId="6" fillId="0" borderId="36" xfId="0" applyNumberFormat="1" applyFont="1" applyBorder="1" applyAlignment="1">
      <alignment horizontal="center" vertical="center" wrapText="1"/>
    </xf>
    <xf numFmtId="3" fontId="6" fillId="0" borderId="38" xfId="0" applyNumberFormat="1" applyFont="1" applyBorder="1" applyAlignment="1">
      <alignment horizontal="center" vertical="center" wrapText="1"/>
    </xf>
    <xf numFmtId="166" fontId="13" fillId="0" borderId="14" xfId="1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6" fontId="13" fillId="0" borderId="24" xfId="1" applyNumberFormat="1" applyFont="1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166" fontId="13" fillId="0" borderId="31" xfId="1" applyNumberFormat="1" applyFont="1" applyFill="1" applyBorder="1" applyAlignment="1">
      <alignment horizontal="left" vertical="center" wrapText="1"/>
    </xf>
    <xf numFmtId="166" fontId="13" fillId="0" borderId="31" xfId="1" applyNumberFormat="1" applyFont="1" applyFill="1" applyBorder="1" applyAlignment="1">
      <alignment horizontal="center" vertical="center"/>
    </xf>
    <xf numFmtId="166" fontId="13" fillId="2" borderId="39" xfId="1" applyNumberFormat="1" applyFont="1" applyFill="1" applyBorder="1" applyAlignment="1">
      <alignment horizontal="center" vertical="center"/>
    </xf>
    <xf numFmtId="3" fontId="13" fillId="2" borderId="40" xfId="0" applyNumberFormat="1" applyFont="1" applyFill="1" applyBorder="1" applyAlignment="1">
      <alignment horizontal="center" vertical="center"/>
    </xf>
    <xf numFmtId="166" fontId="13" fillId="0" borderId="0" xfId="1" applyNumberFormat="1" applyFont="1" applyFill="1" applyBorder="1" applyAlignment="1">
      <alignment horizontal="center" vertical="center"/>
    </xf>
    <xf numFmtId="166" fontId="13" fillId="0" borderId="41" xfId="1" applyNumberFormat="1" applyFont="1" applyFill="1" applyBorder="1" applyAlignment="1">
      <alignment horizontal="center" vertical="center"/>
    </xf>
    <xf numFmtId="167" fontId="18" fillId="2" borderId="15" xfId="0" applyNumberFormat="1" applyFont="1" applyFill="1" applyBorder="1" applyAlignment="1">
      <alignment horizontal="center" vertical="center"/>
    </xf>
    <xf numFmtId="167" fontId="18" fillId="2" borderId="12" xfId="0" applyNumberFormat="1" applyFont="1" applyFill="1" applyBorder="1" applyAlignment="1">
      <alignment horizontal="center" vertical="center"/>
    </xf>
    <xf numFmtId="167" fontId="18" fillId="2" borderId="28" xfId="0" applyNumberFormat="1" applyFont="1" applyFill="1" applyBorder="1" applyAlignment="1">
      <alignment horizontal="center" vertical="center"/>
    </xf>
    <xf numFmtId="0" fontId="18" fillId="0" borderId="32" xfId="0" applyFont="1" applyBorder="1" applyAlignment="1">
      <alignment horizontal="center" vertical="center"/>
    </xf>
    <xf numFmtId="0" fontId="19" fillId="0" borderId="29" xfId="0" applyFont="1" applyBorder="1" applyAlignment="1">
      <alignment horizontal="left" vertical="center" wrapText="1"/>
    </xf>
    <xf numFmtId="0" fontId="19" fillId="0" borderId="29" xfId="0" applyFont="1" applyBorder="1" applyAlignment="1">
      <alignment horizontal="center" vertical="center"/>
    </xf>
    <xf numFmtId="3" fontId="19" fillId="0" borderId="29" xfId="0" applyNumberFormat="1" applyFont="1" applyBorder="1" applyAlignment="1">
      <alignment horizontal="center" vertical="center"/>
    </xf>
    <xf numFmtId="166" fontId="19" fillId="0" borderId="42" xfId="1" applyNumberFormat="1" applyFont="1" applyBorder="1" applyAlignment="1">
      <alignment vertical="center"/>
    </xf>
    <xf numFmtId="167" fontId="19" fillId="2" borderId="12" xfId="0" applyNumberFormat="1" applyFont="1" applyFill="1" applyBorder="1" applyAlignment="1">
      <alignment horizontal="center" vertical="center"/>
    </xf>
    <xf numFmtId="167" fontId="18" fillId="2" borderId="26" xfId="0" applyNumberFormat="1" applyFont="1" applyFill="1" applyBorder="1" applyAlignment="1">
      <alignment vertical="center"/>
    </xf>
    <xf numFmtId="167" fontId="19" fillId="2" borderId="9" xfId="0" applyNumberFormat="1" applyFont="1" applyFill="1" applyBorder="1" applyAlignment="1">
      <alignment vertical="center"/>
    </xf>
    <xf numFmtId="167" fontId="10" fillId="0" borderId="0" xfId="0" applyNumberFormat="1" applyFont="1" applyAlignment="1">
      <alignment vertical="center"/>
    </xf>
    <xf numFmtId="167" fontId="18" fillId="2" borderId="27" xfId="0" applyNumberFormat="1" applyFont="1" applyFill="1" applyBorder="1" applyAlignment="1">
      <alignment vertical="center"/>
    </xf>
    <xf numFmtId="1" fontId="0" fillId="0" borderId="0" xfId="0" applyNumberFormat="1"/>
    <xf numFmtId="166" fontId="0" fillId="0" borderId="0" xfId="0" applyNumberFormat="1"/>
    <xf numFmtId="166" fontId="13" fillId="0" borderId="16" xfId="1" applyNumberFormat="1" applyFont="1" applyFill="1" applyBorder="1" applyAlignment="1">
      <alignment horizontal="center" vertical="center"/>
    </xf>
    <xf numFmtId="166" fontId="13" fillId="0" borderId="20" xfId="1" applyNumberFormat="1" applyFont="1" applyFill="1" applyBorder="1" applyAlignment="1">
      <alignment horizontal="center" vertical="center"/>
    </xf>
    <xf numFmtId="3" fontId="0" fillId="0" borderId="0" xfId="0" applyNumberFormat="1"/>
    <xf numFmtId="168" fontId="13" fillId="0" borderId="0" xfId="0" applyNumberFormat="1" applyFont="1" applyAlignment="1">
      <alignment horizontal="right"/>
    </xf>
    <xf numFmtId="170" fontId="13" fillId="0" borderId="0" xfId="0" applyNumberFormat="1" applyFont="1" applyAlignment="1">
      <alignment horizontal="right"/>
    </xf>
    <xf numFmtId="170" fontId="22" fillId="0" borderId="0" xfId="0" applyNumberFormat="1" applyFont="1"/>
    <xf numFmtId="0" fontId="22" fillId="0" borderId="0" xfId="0" applyFont="1"/>
    <xf numFmtId="170" fontId="0" fillId="0" borderId="0" xfId="0" applyNumberFormat="1"/>
    <xf numFmtId="169" fontId="0" fillId="0" borderId="0" xfId="0" applyNumberFormat="1"/>
    <xf numFmtId="0" fontId="13" fillId="0" borderId="44" xfId="0" applyFont="1" applyBorder="1" applyAlignment="1">
      <alignment horizontal="left" vertical="center" wrapText="1"/>
    </xf>
    <xf numFmtId="0" fontId="13" fillId="0" borderId="45" xfId="0" applyFont="1" applyBorder="1" applyAlignment="1">
      <alignment horizontal="center" vertical="center"/>
    </xf>
    <xf numFmtId="3" fontId="13" fillId="0" borderId="45" xfId="0" applyNumberFormat="1" applyFont="1" applyBorder="1" applyAlignment="1">
      <alignment horizontal="center" vertical="center"/>
    </xf>
    <xf numFmtId="166" fontId="13" fillId="2" borderId="45" xfId="1" applyNumberFormat="1" applyFont="1" applyFill="1" applyBorder="1" applyAlignment="1">
      <alignment vertical="center"/>
    </xf>
    <xf numFmtId="3" fontId="13" fillId="2" borderId="46" xfId="0" applyNumberFormat="1" applyFont="1" applyFill="1" applyBorder="1" applyAlignment="1">
      <alignment vertical="center"/>
    </xf>
    <xf numFmtId="0" fontId="13" fillId="0" borderId="47" xfId="0" applyFont="1" applyBorder="1" applyAlignment="1">
      <alignment horizontal="left" vertical="center" wrapText="1"/>
    </xf>
    <xf numFmtId="166" fontId="13" fillId="2" borderId="25" xfId="1" applyNumberFormat="1" applyFont="1" applyFill="1" applyBorder="1" applyAlignment="1">
      <alignment vertical="center"/>
    </xf>
    <xf numFmtId="3" fontId="13" fillId="2" borderId="48" xfId="0" applyNumberFormat="1" applyFont="1" applyFill="1" applyBorder="1" applyAlignment="1">
      <alignment vertical="center"/>
    </xf>
    <xf numFmtId="16" fontId="18" fillId="0" borderId="1" xfId="0" applyNumberFormat="1" applyFont="1" applyBorder="1" applyAlignment="1">
      <alignment horizontal="center" vertical="center" textRotation="90"/>
    </xf>
    <xf numFmtId="0" fontId="5" fillId="0" borderId="24" xfId="0" applyFont="1" applyBorder="1" applyAlignment="1">
      <alignment horizontal="right" vertical="center" wrapText="1"/>
    </xf>
    <xf numFmtId="0" fontId="13" fillId="0" borderId="24" xfId="0" applyFont="1" applyBorder="1" applyAlignment="1">
      <alignment horizontal="center" vertical="center"/>
    </xf>
    <xf numFmtId="3" fontId="13" fillId="0" borderId="24" xfId="0" applyNumberFormat="1" applyFont="1" applyBorder="1" applyAlignment="1">
      <alignment horizontal="center" vertical="center"/>
    </xf>
    <xf numFmtId="166" fontId="13" fillId="0" borderId="24" xfId="1" applyNumberFormat="1" applyFont="1" applyFill="1" applyBorder="1" applyAlignment="1">
      <alignment vertical="center"/>
    </xf>
    <xf numFmtId="167" fontId="18" fillId="2" borderId="28" xfId="0" applyNumberFormat="1" applyFont="1" applyFill="1" applyBorder="1" applyAlignment="1">
      <alignment vertical="center"/>
    </xf>
    <xf numFmtId="0" fontId="13" fillId="0" borderId="49" xfId="0" applyFont="1" applyBorder="1" applyAlignment="1">
      <alignment horizontal="center" vertical="center"/>
    </xf>
    <xf numFmtId="3" fontId="13" fillId="0" borderId="49" xfId="0" applyNumberFormat="1" applyFont="1" applyBorder="1" applyAlignment="1">
      <alignment horizontal="center" vertical="center"/>
    </xf>
    <xf numFmtId="0" fontId="13" fillId="0" borderId="51" xfId="0" applyFont="1" applyBorder="1" applyAlignment="1">
      <alignment horizontal="left" vertical="center" wrapText="1"/>
    </xf>
    <xf numFmtId="3" fontId="13" fillId="2" borderId="52" xfId="0" applyNumberFormat="1" applyFont="1" applyFill="1" applyBorder="1" applyAlignment="1">
      <alignment vertical="center"/>
    </xf>
    <xf numFmtId="0" fontId="13" fillId="0" borderId="53" xfId="0" applyFont="1" applyBorder="1" applyAlignment="1">
      <alignment horizontal="right" vertical="center" wrapText="1"/>
    </xf>
    <xf numFmtId="0" fontId="13" fillId="0" borderId="53" xfId="0" applyFont="1" applyBorder="1" applyAlignment="1">
      <alignment horizontal="center" vertical="center"/>
    </xf>
    <xf numFmtId="3" fontId="13" fillId="0" borderId="53" xfId="0" applyNumberFormat="1" applyFont="1" applyBorder="1" applyAlignment="1">
      <alignment horizontal="center" vertical="center"/>
    </xf>
    <xf numFmtId="166" fontId="13" fillId="0" borderId="53" xfId="1" applyNumberFormat="1" applyFont="1" applyBorder="1" applyAlignment="1">
      <alignment vertical="center"/>
    </xf>
    <xf numFmtId="167" fontId="18" fillId="2" borderId="54" xfId="0" applyNumberFormat="1" applyFont="1" applyFill="1" applyBorder="1" applyAlignment="1">
      <alignment vertical="center"/>
    </xf>
    <xf numFmtId="0" fontId="5" fillId="0" borderId="25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center" vertical="center"/>
    </xf>
    <xf numFmtId="3" fontId="5" fillId="0" borderId="25" xfId="0" applyNumberFormat="1" applyFont="1" applyBorder="1" applyAlignment="1">
      <alignment horizontal="center" vertical="center"/>
    </xf>
    <xf numFmtId="166" fontId="5" fillId="2" borderId="25" xfId="1" applyNumberFormat="1" applyFont="1" applyFill="1" applyBorder="1" applyAlignment="1">
      <alignment vertical="center"/>
    </xf>
    <xf numFmtId="3" fontId="5" fillId="2" borderId="55" xfId="0" applyNumberFormat="1" applyFont="1" applyFill="1" applyBorder="1" applyAlignment="1">
      <alignment vertical="center"/>
    </xf>
    <xf numFmtId="0" fontId="13" fillId="0" borderId="20" xfId="0" applyFont="1" applyBorder="1" applyAlignment="1">
      <alignment horizontal="right" vertical="center" wrapText="1"/>
    </xf>
    <xf numFmtId="0" fontId="5" fillId="0" borderId="24" xfId="0" applyFont="1" applyBorder="1" applyAlignment="1">
      <alignment horizontal="center" vertical="center"/>
    </xf>
    <xf numFmtId="3" fontId="5" fillId="0" borderId="24" xfId="0" applyNumberFormat="1" applyFont="1" applyBorder="1" applyAlignment="1">
      <alignment horizontal="center" vertical="center"/>
    </xf>
    <xf numFmtId="166" fontId="5" fillId="2" borderId="24" xfId="1" applyNumberFormat="1" applyFont="1" applyFill="1" applyBorder="1" applyAlignment="1">
      <alignment vertical="center"/>
    </xf>
    <xf numFmtId="3" fontId="5" fillId="2" borderId="56" xfId="0" applyNumberFormat="1" applyFont="1" applyFill="1" applyBorder="1" applyAlignment="1">
      <alignment vertical="center"/>
    </xf>
    <xf numFmtId="16" fontId="18" fillId="0" borderId="50" xfId="0" applyNumberFormat="1" applyFont="1" applyBorder="1" applyAlignment="1">
      <alignment horizontal="center" vertical="center" textRotation="90"/>
    </xf>
    <xf numFmtId="166" fontId="13" fillId="2" borderId="24" xfId="1" applyNumberFormat="1" applyFont="1" applyFill="1" applyBorder="1" applyAlignment="1">
      <alignment vertical="center"/>
    </xf>
    <xf numFmtId="3" fontId="13" fillId="2" borderId="28" xfId="0" applyNumberFormat="1" applyFont="1" applyFill="1" applyBorder="1" applyAlignment="1">
      <alignment vertical="center"/>
    </xf>
    <xf numFmtId="0" fontId="13" fillId="0" borderId="25" xfId="0" applyFont="1" applyBorder="1" applyAlignment="1">
      <alignment horizontal="left" vertical="center" wrapText="1"/>
    </xf>
    <xf numFmtId="0" fontId="13" fillId="0" borderId="57" xfId="0" applyFont="1" applyBorder="1" applyAlignment="1">
      <alignment horizontal="left" vertical="center" wrapText="1"/>
    </xf>
    <xf numFmtId="0" fontId="13" fillId="0" borderId="58" xfId="0" applyFont="1" applyBorder="1" applyAlignment="1">
      <alignment horizontal="left" vertical="center" wrapText="1"/>
    </xf>
    <xf numFmtId="0" fontId="13" fillId="0" borderId="53" xfId="0" applyFont="1" applyFill="1" applyBorder="1" applyAlignment="1">
      <alignment horizontal="left" vertical="center" wrapText="1"/>
    </xf>
    <xf numFmtId="166" fontId="13" fillId="2" borderId="53" xfId="1" applyNumberFormat="1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3" fontId="6" fillId="0" borderId="0" xfId="0" applyNumberFormat="1" applyFont="1" applyFill="1" applyAlignment="1">
      <alignment horizontal="center" vertical="center" wrapText="1"/>
    </xf>
    <xf numFmtId="3" fontId="13" fillId="0" borderId="0" xfId="0" applyNumberFormat="1" applyFont="1" applyFill="1" applyAlignment="1">
      <alignment vertical="center"/>
    </xf>
    <xf numFmtId="3" fontId="13" fillId="0" borderId="0" xfId="0" applyNumberFormat="1" applyFont="1" applyFill="1" applyAlignment="1">
      <alignment horizontal="center" vertical="center"/>
    </xf>
    <xf numFmtId="3" fontId="19" fillId="0" borderId="0" xfId="0" applyNumberFormat="1" applyFont="1" applyFill="1" applyAlignment="1">
      <alignment vertical="center"/>
    </xf>
    <xf numFmtId="3" fontId="10" fillId="0" borderId="0" xfId="0" applyNumberFormat="1" applyFont="1" applyFill="1" applyAlignment="1">
      <alignment vertical="center"/>
    </xf>
    <xf numFmtId="0" fontId="0" fillId="0" borderId="0" xfId="0" applyFill="1" applyAlignment="1">
      <alignment vertical="center"/>
    </xf>
    <xf numFmtId="0" fontId="18" fillId="0" borderId="36" xfId="0" applyFont="1" applyBorder="1" applyAlignment="1">
      <alignment horizontal="left" vertical="center" wrapText="1"/>
    </xf>
    <xf numFmtId="0" fontId="13" fillId="0" borderId="36" xfId="0" applyFont="1" applyBorder="1" applyAlignment="1">
      <alignment horizontal="center" vertical="center"/>
    </xf>
    <xf numFmtId="3" fontId="13" fillId="0" borderId="36" xfId="0" applyNumberFormat="1" applyFont="1" applyBorder="1" applyAlignment="1">
      <alignment horizontal="center" vertical="center"/>
    </xf>
    <xf numFmtId="166" fontId="13" fillId="0" borderId="36" xfId="1" applyNumberFormat="1" applyFont="1" applyFill="1" applyBorder="1" applyAlignment="1">
      <alignment vertical="center"/>
    </xf>
    <xf numFmtId="3" fontId="13" fillId="0" borderId="38" xfId="0" applyNumberFormat="1" applyFont="1" applyBorder="1" applyAlignment="1">
      <alignment vertical="center"/>
    </xf>
    <xf numFmtId="0" fontId="13" fillId="0" borderId="14" xfId="0" applyFont="1" applyBorder="1" applyAlignment="1">
      <alignment horizontal="left" vertical="center" wrapText="1"/>
    </xf>
    <xf numFmtId="0" fontId="18" fillId="0" borderId="59" xfId="0" applyFont="1" applyBorder="1" applyAlignment="1">
      <alignment horizontal="left" vertical="center" wrapText="1"/>
    </xf>
    <xf numFmtId="166" fontId="13" fillId="2" borderId="49" xfId="1" applyNumberFormat="1" applyFont="1" applyFill="1" applyBorder="1" applyAlignment="1">
      <alignment vertical="center"/>
    </xf>
    <xf numFmtId="3" fontId="13" fillId="2" borderId="60" xfId="0" applyNumberFormat="1" applyFont="1" applyFill="1" applyBorder="1" applyAlignment="1">
      <alignment vertical="center"/>
    </xf>
    <xf numFmtId="0" fontId="13" fillId="0" borderId="24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9" fillId="0" borderId="23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0" xfId="0" applyFont="1" applyAlignment="1">
      <alignment horizontal="left" wrapText="1"/>
    </xf>
    <xf numFmtId="0" fontId="18" fillId="0" borderId="50" xfId="0" applyFont="1" applyBorder="1" applyAlignment="1">
      <alignment horizontal="center" vertical="center" textRotation="90"/>
    </xf>
    <xf numFmtId="0" fontId="19" fillId="0" borderId="2" xfId="0" applyFont="1" applyBorder="1" applyAlignment="1">
      <alignment horizontal="center" vertical="center" textRotation="90"/>
    </xf>
    <xf numFmtId="0" fontId="9" fillId="0" borderId="0" xfId="0" applyFont="1" applyAlignment="1">
      <alignment horizontal="center" vertical="center"/>
    </xf>
    <xf numFmtId="0" fontId="18" fillId="0" borderId="43" xfId="0" applyFont="1" applyBorder="1" applyAlignment="1">
      <alignment horizontal="center" vertical="center" textRotation="90"/>
    </xf>
    <xf numFmtId="49" fontId="18" fillId="0" borderId="43" xfId="0" applyNumberFormat="1" applyFont="1" applyBorder="1" applyAlignment="1">
      <alignment horizontal="center" vertical="center" textRotation="90"/>
    </xf>
    <xf numFmtId="49" fontId="19" fillId="0" borderId="2" xfId="0" applyNumberFormat="1" applyFont="1" applyBorder="1" applyAlignment="1">
      <alignment horizontal="center" vertical="center" textRotation="90"/>
    </xf>
    <xf numFmtId="0" fontId="13" fillId="0" borderId="43" xfId="0" applyFont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19" fillId="0" borderId="50" xfId="0" applyNumberFormat="1" applyFont="1" applyBorder="1" applyAlignment="1">
      <alignment horizontal="center" vertical="center" textRotation="90"/>
    </xf>
    <xf numFmtId="0" fontId="4" fillId="0" borderId="0" xfId="0" applyFont="1" applyAlignment="1">
      <alignment horizontal="center"/>
    </xf>
    <xf numFmtId="14" fontId="18" fillId="0" borderId="50" xfId="0" applyNumberFormat="1" applyFont="1" applyBorder="1" applyAlignment="1">
      <alignment horizontal="center" vertical="center" textRotation="90"/>
    </xf>
    <xf numFmtId="0" fontId="18" fillId="0" borderId="33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</cellXfs>
  <cellStyles count="4">
    <cellStyle name="Čárka" xfId="1" builtinId="3"/>
    <cellStyle name="Normální" xfId="0" builtinId="0"/>
    <cellStyle name="Normální 2" xfId="2"/>
    <cellStyle name="normální_Vzor" xfId="3"/>
  </cellStyles>
  <dxfs count="2">
    <dxf>
      <fill>
        <patternFill>
          <bgColor indexed="47"/>
        </patternFill>
      </fill>
    </dxf>
    <dxf>
      <fill>
        <patternFill>
          <bgColor indexed="4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opLeftCell="A10" zoomScale="115" zoomScaleNormal="115" workbookViewId="0">
      <selection activeCell="E20" sqref="E20"/>
    </sheetView>
  </sheetViews>
  <sheetFormatPr defaultRowHeight="12.75" x14ac:dyDescent="0.2"/>
  <cols>
    <col min="1" max="1" width="11.28515625" style="18" customWidth="1"/>
    <col min="2" max="2" width="3.7109375" style="18" customWidth="1"/>
    <col min="3" max="3" width="22.140625" style="18" customWidth="1"/>
    <col min="4" max="4" width="18.28515625" style="18" customWidth="1"/>
    <col min="5" max="5" width="15.85546875" style="19" customWidth="1"/>
    <col min="6" max="16384" width="9.140625" style="18"/>
  </cols>
  <sheetData>
    <row r="2" spans="1:11" ht="18" x14ac:dyDescent="0.25">
      <c r="A2" s="93" t="s">
        <v>48</v>
      </c>
    </row>
    <row r="3" spans="1:11" x14ac:dyDescent="0.2">
      <c r="A3" s="21"/>
    </row>
    <row r="4" spans="1:11" ht="15.75" x14ac:dyDescent="0.25">
      <c r="A4" s="27" t="s">
        <v>27</v>
      </c>
    </row>
    <row r="5" spans="1:11" x14ac:dyDescent="0.2">
      <c r="A5" s="28" t="s">
        <v>56</v>
      </c>
    </row>
    <row r="6" spans="1:11" x14ac:dyDescent="0.2">
      <c r="A6" s="17"/>
    </row>
    <row r="7" spans="1:11" ht="15" x14ac:dyDescent="0.25">
      <c r="A7" s="20"/>
      <c r="B7" s="235" t="s">
        <v>24</v>
      </c>
      <c r="C7" s="235"/>
      <c r="D7" s="235"/>
      <c r="E7" s="235"/>
    </row>
    <row r="8" spans="1:11" ht="5.25" customHeight="1" x14ac:dyDescent="0.2">
      <c r="A8" s="21"/>
      <c r="B8" s="21"/>
    </row>
    <row r="9" spans="1:11" ht="27" customHeight="1" x14ac:dyDescent="0.2">
      <c r="A9" s="21"/>
      <c r="B9" s="239" t="s">
        <v>54</v>
      </c>
      <c r="C9" s="239"/>
      <c r="D9" s="239"/>
      <c r="E9" s="22"/>
    </row>
    <row r="10" spans="1:11" ht="14.25" x14ac:dyDescent="0.2">
      <c r="A10" s="21"/>
      <c r="C10" s="237" t="s">
        <v>31</v>
      </c>
      <c r="D10" s="237"/>
      <c r="E10" s="29"/>
      <c r="J10" s="26"/>
      <c r="K10"/>
    </row>
    <row r="11" spans="1:11" ht="14.25" x14ac:dyDescent="0.2">
      <c r="A11" s="21"/>
      <c r="C11" s="238"/>
      <c r="D11" s="238"/>
      <c r="E11" s="30"/>
      <c r="J11" s="26"/>
      <c r="K11"/>
    </row>
    <row r="12" spans="1:11" ht="14.25" x14ac:dyDescent="0.2">
      <c r="C12" s="236" t="s">
        <v>25</v>
      </c>
      <c r="D12" s="236"/>
      <c r="E12" s="90">
        <f>SUM(E10:E11)</f>
        <v>0</v>
      </c>
      <c r="J12" s="26"/>
      <c r="K12" s="26"/>
    </row>
    <row r="13" spans="1:11" ht="14.25" x14ac:dyDescent="0.2">
      <c r="E13" s="23"/>
      <c r="J13" s="26"/>
      <c r="K13" s="26"/>
    </row>
    <row r="14" spans="1:11" ht="27" customHeight="1" x14ac:dyDescent="0.2">
      <c r="A14" s="21"/>
      <c r="B14" s="239" t="s">
        <v>43</v>
      </c>
      <c r="C14" s="239"/>
      <c r="D14" s="239"/>
      <c r="E14" s="18"/>
      <c r="J14" s="26"/>
      <c r="K14"/>
    </row>
    <row r="15" spans="1:11" ht="14.25" x14ac:dyDescent="0.2">
      <c r="A15" s="21"/>
      <c r="C15" s="237" t="s">
        <v>31</v>
      </c>
      <c r="D15" s="237"/>
      <c r="E15" s="23"/>
      <c r="J15" s="26"/>
      <c r="K15"/>
    </row>
    <row r="16" spans="1:11" ht="14.25" x14ac:dyDescent="0.2">
      <c r="A16" s="21"/>
      <c r="C16" s="91"/>
      <c r="D16" s="91"/>
      <c r="E16" s="92"/>
      <c r="J16" s="26"/>
      <c r="K16"/>
    </row>
    <row r="17" spans="1:11" ht="14.25" x14ac:dyDescent="0.2">
      <c r="C17" s="236" t="s">
        <v>26</v>
      </c>
      <c r="D17" s="236"/>
      <c r="E17" s="90">
        <f>SUM(E15:E16)</f>
        <v>0</v>
      </c>
      <c r="J17" s="26"/>
      <c r="K17"/>
    </row>
    <row r="18" spans="1:11" ht="14.25" x14ac:dyDescent="0.2">
      <c r="C18" s="78"/>
      <c r="D18" s="78"/>
      <c r="E18" s="23"/>
      <c r="J18" s="26"/>
      <c r="K18"/>
    </row>
    <row r="19" spans="1:11" ht="27" customHeight="1" x14ac:dyDescent="0.2">
      <c r="B19" s="239" t="s">
        <v>49</v>
      </c>
      <c r="C19" s="239"/>
      <c r="D19" s="239"/>
      <c r="E19" s="22"/>
      <c r="J19" s="26"/>
      <c r="K19"/>
    </row>
    <row r="20" spans="1:11" ht="14.25" x14ac:dyDescent="0.2">
      <c r="C20" s="237" t="s">
        <v>31</v>
      </c>
      <c r="D20" s="237"/>
      <c r="E20" s="29"/>
      <c r="J20" s="26"/>
      <c r="K20"/>
    </row>
    <row r="21" spans="1:11" ht="14.25" x14ac:dyDescent="0.2">
      <c r="C21" s="238"/>
      <c r="D21" s="238"/>
      <c r="E21" s="30"/>
      <c r="J21" s="26"/>
      <c r="K21"/>
    </row>
    <row r="22" spans="1:11" ht="14.25" x14ac:dyDescent="0.2">
      <c r="C22" s="236" t="s">
        <v>53</v>
      </c>
      <c r="D22" s="236"/>
      <c r="E22" s="90">
        <f>SUM(E20:E21)</f>
        <v>0</v>
      </c>
      <c r="J22" s="26"/>
      <c r="K22"/>
    </row>
    <row r="23" spans="1:11" x14ac:dyDescent="0.2">
      <c r="E23" s="23"/>
    </row>
    <row r="24" spans="1:11" ht="18.75" customHeight="1" thickBot="1" x14ac:dyDescent="0.25">
      <c r="E24" s="24"/>
    </row>
    <row r="25" spans="1:11" ht="18.600000000000001" customHeight="1" x14ac:dyDescent="0.25">
      <c r="A25" s="234" t="s">
        <v>23</v>
      </c>
      <c r="B25" s="234"/>
      <c r="C25" s="234"/>
      <c r="D25" s="234"/>
      <c r="E25" s="25">
        <f>SUM(E12,E17,E22)</f>
        <v>0</v>
      </c>
    </row>
  </sheetData>
  <mergeCells count="13">
    <mergeCell ref="A25:D25"/>
    <mergeCell ref="B7:E7"/>
    <mergeCell ref="C17:D17"/>
    <mergeCell ref="C10:D10"/>
    <mergeCell ref="C11:D11"/>
    <mergeCell ref="C12:D12"/>
    <mergeCell ref="B9:D9"/>
    <mergeCell ref="B14:D14"/>
    <mergeCell ref="C15:D15"/>
    <mergeCell ref="B19:D19"/>
    <mergeCell ref="C20:D20"/>
    <mergeCell ref="C21:D21"/>
    <mergeCell ref="C22:D22"/>
  </mergeCells>
  <phoneticPr fontId="0" type="noConversion"/>
  <conditionalFormatting sqref="E9 E19">
    <cfRule type="cellIs" dxfId="1" priority="2" stopIfTrue="1" operator="equal">
      <formula>""""""</formula>
    </cfRule>
  </conditionalFormatting>
  <conditionalFormatting sqref="E15">
    <cfRule type="cellIs" dxfId="0" priority="3" stopIfTrue="1" operator="equal">
      <formula>""</formula>
    </cfRule>
  </conditionalFormatting>
  <printOptions horizontalCentered="1"/>
  <pageMargins left="0.78740157480314965" right="0.78740157480314965" top="1.1811023622047245" bottom="0.98425196850393704" header="0.51181102362204722" footer="0.3937007874015748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showGridLines="0" zoomScale="115" zoomScaleNormal="115" workbookViewId="0">
      <selection activeCell="F29" sqref="F29"/>
    </sheetView>
  </sheetViews>
  <sheetFormatPr defaultRowHeight="12.75" x14ac:dyDescent="0.2"/>
  <cols>
    <col min="1" max="1" width="5.7109375" style="31" customWidth="1"/>
    <col min="2" max="2" width="50.7109375" style="57" customWidth="1"/>
    <col min="3" max="3" width="8.42578125" style="31" bestFit="1" customWidth="1"/>
    <col min="4" max="4" width="7.7109375" style="58" customWidth="1"/>
    <col min="5" max="5" width="10.7109375" style="31" customWidth="1"/>
    <col min="6" max="6" width="13.5703125" style="31" customWidth="1"/>
    <col min="7" max="7" width="7.140625" style="223" customWidth="1"/>
    <col min="8" max="9" width="12.7109375" style="31" customWidth="1"/>
    <col min="10" max="10" width="9.140625" style="31"/>
    <col min="11" max="11" width="9.5703125" style="31" bestFit="1" customWidth="1"/>
    <col min="12" max="16384" width="9.140625" style="31"/>
  </cols>
  <sheetData>
    <row r="1" spans="1:9" ht="16.5" thickBot="1" x14ac:dyDescent="0.25">
      <c r="A1" s="242" t="s">
        <v>33</v>
      </c>
      <c r="B1" s="242"/>
      <c r="C1" s="242"/>
      <c r="D1" s="242"/>
      <c r="E1" s="242"/>
      <c r="F1" s="242"/>
      <c r="G1" s="217"/>
    </row>
    <row r="2" spans="1:9" ht="27.75" thickBot="1" x14ac:dyDescent="0.25">
      <c r="A2" s="32" t="s">
        <v>0</v>
      </c>
      <c r="B2" s="33" t="s">
        <v>1</v>
      </c>
      <c r="C2" s="33" t="s">
        <v>2</v>
      </c>
      <c r="D2" s="34" t="s">
        <v>3</v>
      </c>
      <c r="E2" s="35" t="s">
        <v>4</v>
      </c>
      <c r="F2" s="36" t="s">
        <v>5</v>
      </c>
      <c r="G2" s="218"/>
    </row>
    <row r="3" spans="1:9" ht="15" customHeight="1" thickBot="1" x14ac:dyDescent="0.25">
      <c r="A3" s="98" t="s">
        <v>28</v>
      </c>
      <c r="B3" s="99" t="s">
        <v>34</v>
      </c>
      <c r="C3" s="100"/>
      <c r="D3" s="101"/>
      <c r="E3" s="102"/>
      <c r="F3" s="103"/>
      <c r="G3" s="219"/>
      <c r="I3" s="74"/>
    </row>
    <row r="4" spans="1:9" ht="36" x14ac:dyDescent="0.2">
      <c r="A4" s="240" t="s">
        <v>208</v>
      </c>
      <c r="B4" s="213" t="s">
        <v>218</v>
      </c>
      <c r="C4" s="39" t="s">
        <v>32</v>
      </c>
      <c r="D4" s="40">
        <v>1</v>
      </c>
      <c r="E4" s="104"/>
      <c r="F4" s="105"/>
      <c r="G4" s="219"/>
      <c r="H4" s="74"/>
    </row>
    <row r="5" spans="1:9" ht="48" x14ac:dyDescent="0.2">
      <c r="A5" s="241"/>
      <c r="B5" s="214" t="s">
        <v>62</v>
      </c>
      <c r="C5" s="81" t="s">
        <v>32</v>
      </c>
      <c r="D5" s="83">
        <v>1</v>
      </c>
      <c r="E5" s="210"/>
      <c r="F5" s="211"/>
      <c r="G5" s="219"/>
      <c r="H5" s="74"/>
    </row>
    <row r="6" spans="1:9" ht="48" x14ac:dyDescent="0.2">
      <c r="A6" s="243" t="s">
        <v>210</v>
      </c>
      <c r="B6" s="176" t="s">
        <v>219</v>
      </c>
      <c r="C6" s="177" t="s">
        <v>213</v>
      </c>
      <c r="D6" s="178">
        <v>16</v>
      </c>
      <c r="E6" s="179"/>
      <c r="F6" s="180"/>
      <c r="G6" s="219"/>
      <c r="H6" s="74"/>
    </row>
    <row r="7" spans="1:9" ht="24" x14ac:dyDescent="0.2">
      <c r="A7" s="241"/>
      <c r="B7" s="181" t="s">
        <v>214</v>
      </c>
      <c r="C7" s="82" t="s">
        <v>32</v>
      </c>
      <c r="D7" s="84">
        <v>1</v>
      </c>
      <c r="E7" s="216"/>
      <c r="F7" s="183"/>
      <c r="G7" s="219"/>
      <c r="H7" s="74"/>
    </row>
    <row r="8" spans="1:9" ht="36" x14ac:dyDescent="0.2">
      <c r="A8" s="184" t="s">
        <v>211</v>
      </c>
      <c r="B8" s="215" t="s">
        <v>224</v>
      </c>
      <c r="C8" s="195" t="s">
        <v>32</v>
      </c>
      <c r="D8" s="196">
        <v>1</v>
      </c>
      <c r="E8" s="104"/>
      <c r="F8" s="105"/>
      <c r="G8" s="219"/>
      <c r="H8" s="74"/>
    </row>
    <row r="9" spans="1:9" x14ac:dyDescent="0.2">
      <c r="A9" s="246"/>
      <c r="B9" s="176" t="s">
        <v>59</v>
      </c>
      <c r="C9" s="177" t="s">
        <v>32</v>
      </c>
      <c r="D9" s="178">
        <v>1</v>
      </c>
      <c r="E9" s="179"/>
      <c r="F9" s="180"/>
      <c r="G9" s="219"/>
      <c r="H9" s="74"/>
    </row>
    <row r="10" spans="1:9" x14ac:dyDescent="0.2">
      <c r="A10" s="247"/>
      <c r="B10" s="192" t="s">
        <v>60</v>
      </c>
      <c r="C10" s="44" t="s">
        <v>32</v>
      </c>
      <c r="D10" s="45">
        <v>1</v>
      </c>
      <c r="E10" s="47"/>
      <c r="F10" s="193"/>
      <c r="G10" s="219"/>
      <c r="H10" s="74"/>
    </row>
    <row r="11" spans="1:9" x14ac:dyDescent="0.2">
      <c r="A11" s="248"/>
      <c r="B11" s="181" t="s">
        <v>215</v>
      </c>
      <c r="C11" s="82" t="s">
        <v>32</v>
      </c>
      <c r="D11" s="84">
        <v>1</v>
      </c>
      <c r="E11" s="182"/>
      <c r="F11" s="183"/>
      <c r="G11" s="219"/>
      <c r="H11" s="74"/>
    </row>
    <row r="12" spans="1:9" ht="13.5" thickBot="1" x14ac:dyDescent="0.25">
      <c r="A12" s="79"/>
      <c r="B12" s="185" t="s">
        <v>30</v>
      </c>
      <c r="C12" s="186"/>
      <c r="D12" s="187"/>
      <c r="E12" s="188"/>
      <c r="F12" s="189">
        <f>SUM(F4:F11)</f>
        <v>0</v>
      </c>
      <c r="G12" s="219"/>
      <c r="H12" s="74"/>
    </row>
    <row r="13" spans="1:9" ht="13.5" thickBot="1" x14ac:dyDescent="0.25">
      <c r="A13" s="98" t="s">
        <v>35</v>
      </c>
      <c r="B13" s="224" t="s">
        <v>36</v>
      </c>
      <c r="C13" s="225"/>
      <c r="D13" s="226"/>
      <c r="E13" s="227"/>
      <c r="F13" s="228"/>
      <c r="G13" s="219"/>
      <c r="H13" s="74"/>
    </row>
    <row r="14" spans="1:9" ht="19.5" x14ac:dyDescent="0.2">
      <c r="A14" s="209" t="s">
        <v>50</v>
      </c>
      <c r="B14" s="230" t="s">
        <v>209</v>
      </c>
      <c r="C14" s="190" t="s">
        <v>32</v>
      </c>
      <c r="D14" s="191">
        <v>1</v>
      </c>
      <c r="E14" s="231"/>
      <c r="F14" s="232"/>
      <c r="G14" s="219"/>
      <c r="H14" s="74"/>
    </row>
    <row r="15" spans="1:9" ht="36" x14ac:dyDescent="0.2">
      <c r="A15" s="244" t="s">
        <v>220</v>
      </c>
      <c r="B15" s="229" t="s">
        <v>217</v>
      </c>
      <c r="C15" s="39" t="s">
        <v>32</v>
      </c>
      <c r="D15" s="40">
        <v>1</v>
      </c>
      <c r="E15" s="104"/>
      <c r="F15" s="193"/>
      <c r="G15" s="219"/>
      <c r="H15" s="74"/>
    </row>
    <row r="16" spans="1:9" ht="24" x14ac:dyDescent="0.2">
      <c r="A16" s="245"/>
      <c r="B16" s="212" t="s">
        <v>61</v>
      </c>
      <c r="C16" s="82" t="s">
        <v>32</v>
      </c>
      <c r="D16" s="84">
        <v>1</v>
      </c>
      <c r="E16" s="182"/>
      <c r="F16" s="183"/>
      <c r="G16" s="219"/>
      <c r="H16" s="74"/>
    </row>
    <row r="17" spans="1:8" ht="24" x14ac:dyDescent="0.2">
      <c r="A17" s="244" t="s">
        <v>221</v>
      </c>
      <c r="B17" s="176" t="s">
        <v>222</v>
      </c>
      <c r="C17" s="177" t="s">
        <v>32</v>
      </c>
      <c r="D17" s="178">
        <v>1</v>
      </c>
      <c r="E17" s="179"/>
      <c r="F17" s="180"/>
      <c r="G17" s="219"/>
      <c r="H17" s="74"/>
    </row>
    <row r="18" spans="1:8" ht="24" x14ac:dyDescent="0.2">
      <c r="A18" s="249"/>
      <c r="B18" s="192" t="s">
        <v>223</v>
      </c>
      <c r="C18" s="44" t="s">
        <v>32</v>
      </c>
      <c r="D18" s="45">
        <v>1</v>
      </c>
      <c r="E18" s="47"/>
      <c r="F18" s="193"/>
      <c r="G18" s="219"/>
      <c r="H18" s="74"/>
    </row>
    <row r="19" spans="1:8" x14ac:dyDescent="0.2">
      <c r="A19" s="249"/>
      <c r="B19" s="192" t="s">
        <v>57</v>
      </c>
      <c r="C19" s="44" t="s">
        <v>32</v>
      </c>
      <c r="D19" s="45">
        <v>1</v>
      </c>
      <c r="E19" s="47"/>
      <c r="F19" s="193"/>
      <c r="G19" s="219"/>
      <c r="H19" s="74"/>
    </row>
    <row r="20" spans="1:8" x14ac:dyDescent="0.2">
      <c r="A20" s="249"/>
      <c r="B20" s="192" t="s">
        <v>63</v>
      </c>
      <c r="C20" s="44" t="s">
        <v>32</v>
      </c>
      <c r="D20" s="45">
        <v>1</v>
      </c>
      <c r="E20" s="47"/>
      <c r="F20" s="193"/>
      <c r="G20" s="219"/>
      <c r="H20" s="74"/>
    </row>
    <row r="21" spans="1:8" x14ac:dyDescent="0.2">
      <c r="A21" s="249"/>
      <c r="B21" s="214" t="s">
        <v>37</v>
      </c>
      <c r="C21" s="44" t="s">
        <v>32</v>
      </c>
      <c r="D21" s="45">
        <v>1</v>
      </c>
      <c r="E21" s="47"/>
      <c r="F21" s="193"/>
      <c r="G21" s="219"/>
      <c r="H21" s="74"/>
    </row>
    <row r="22" spans="1:8" x14ac:dyDescent="0.2">
      <c r="A22" s="249"/>
      <c r="B22" s="214" t="s">
        <v>38</v>
      </c>
      <c r="C22" s="44" t="s">
        <v>32</v>
      </c>
      <c r="D22" s="45">
        <v>1</v>
      </c>
      <c r="E22" s="47"/>
      <c r="F22" s="193"/>
      <c r="G22" s="219"/>
      <c r="H22" s="74"/>
    </row>
    <row r="23" spans="1:8" x14ac:dyDescent="0.2">
      <c r="A23" s="245"/>
      <c r="B23" s="181" t="s">
        <v>39</v>
      </c>
      <c r="C23" s="82" t="s">
        <v>32</v>
      </c>
      <c r="D23" s="84">
        <v>1</v>
      </c>
      <c r="E23" s="182"/>
      <c r="F23" s="183"/>
      <c r="G23" s="219"/>
      <c r="H23" s="74"/>
    </row>
    <row r="24" spans="1:8" x14ac:dyDescent="0.2">
      <c r="A24" s="46"/>
      <c r="B24" s="233" t="s">
        <v>59</v>
      </c>
      <c r="C24" s="186" t="s">
        <v>32</v>
      </c>
      <c r="D24" s="187">
        <v>1</v>
      </c>
      <c r="E24" s="210"/>
      <c r="F24" s="105"/>
      <c r="G24" s="219"/>
      <c r="H24" s="74"/>
    </row>
    <row r="25" spans="1:8" x14ac:dyDescent="0.2">
      <c r="A25" s="46"/>
      <c r="B25" s="50" t="s">
        <v>60</v>
      </c>
      <c r="C25" s="81" t="s">
        <v>32</v>
      </c>
      <c r="D25" s="83">
        <v>1</v>
      </c>
      <c r="E25" s="85"/>
      <c r="F25" s="105"/>
      <c r="G25" s="219"/>
      <c r="H25" s="74"/>
    </row>
    <row r="26" spans="1:8" ht="13.5" thickBot="1" x14ac:dyDescent="0.25">
      <c r="A26" s="46"/>
      <c r="B26" s="204" t="s">
        <v>30</v>
      </c>
      <c r="C26" s="81"/>
      <c r="D26" s="83"/>
      <c r="E26" s="87"/>
      <c r="F26" s="164">
        <f>SUM(F14:F25)</f>
        <v>0</v>
      </c>
      <c r="G26" s="219"/>
      <c r="H26" s="74"/>
    </row>
    <row r="27" spans="1:8" ht="15" customHeight="1" thickBot="1" x14ac:dyDescent="0.25">
      <c r="A27" s="98" t="s">
        <v>45</v>
      </c>
      <c r="B27" s="106" t="s">
        <v>41</v>
      </c>
      <c r="C27" s="100"/>
      <c r="D27" s="101"/>
      <c r="E27" s="107"/>
      <c r="F27" s="103"/>
      <c r="G27" s="220"/>
      <c r="H27" s="74"/>
    </row>
    <row r="28" spans="1:8" ht="41.25" customHeight="1" x14ac:dyDescent="0.2">
      <c r="A28" s="240" t="s">
        <v>212</v>
      </c>
      <c r="B28" s="88" t="s">
        <v>216</v>
      </c>
      <c r="C28" s="205" t="s">
        <v>32</v>
      </c>
      <c r="D28" s="206">
        <v>1</v>
      </c>
      <c r="E28" s="207"/>
      <c r="F28" s="208"/>
      <c r="G28" s="220"/>
      <c r="H28" s="74"/>
    </row>
    <row r="29" spans="1:8" ht="15" customHeight="1" x14ac:dyDescent="0.2">
      <c r="A29" s="241"/>
      <c r="B29" s="199" t="s">
        <v>42</v>
      </c>
      <c r="C29" s="200" t="s">
        <v>32</v>
      </c>
      <c r="D29" s="201">
        <v>1</v>
      </c>
      <c r="E29" s="202"/>
      <c r="F29" s="203"/>
      <c r="G29" s="220"/>
      <c r="H29" s="74"/>
    </row>
    <row r="30" spans="1:8" ht="15" customHeight="1" x14ac:dyDescent="0.2">
      <c r="A30" s="49"/>
      <c r="B30" s="194" t="s">
        <v>30</v>
      </c>
      <c r="C30" s="195"/>
      <c r="D30" s="196"/>
      <c r="E30" s="197"/>
      <c r="F30" s="198">
        <f>SUM(F28:F29)</f>
        <v>0</v>
      </c>
      <c r="G30" s="219"/>
      <c r="H30" s="74"/>
    </row>
    <row r="31" spans="1:8" ht="20.100000000000001" customHeight="1" thickBot="1" x14ac:dyDescent="0.25">
      <c r="A31" s="59"/>
      <c r="B31" s="60" t="s">
        <v>40</v>
      </c>
      <c r="C31" s="61"/>
      <c r="D31" s="62"/>
      <c r="E31" s="63"/>
      <c r="F31" s="162">
        <f>SUM(F12,F26,F30)</f>
        <v>0</v>
      </c>
      <c r="G31" s="221"/>
    </row>
    <row r="32" spans="1:8" s="56" customFormat="1" ht="9.9499999999999993" customHeight="1" thickBot="1" x14ac:dyDescent="0.25">
      <c r="A32" s="51"/>
      <c r="B32" s="52"/>
      <c r="C32" s="51"/>
      <c r="D32" s="53"/>
      <c r="E32" s="54"/>
      <c r="F32" s="55"/>
      <c r="G32" s="219"/>
      <c r="H32" s="74"/>
    </row>
    <row r="33" spans="1:9" s="56" customFormat="1" ht="15" customHeight="1" x14ac:dyDescent="0.2">
      <c r="A33" s="51"/>
      <c r="B33" s="52"/>
      <c r="C33" s="51"/>
      <c r="D33" s="53"/>
      <c r="E33" s="54"/>
      <c r="F33" s="55"/>
      <c r="G33" s="219"/>
      <c r="H33" s="74"/>
    </row>
    <row r="34" spans="1:9" ht="15" customHeight="1" x14ac:dyDescent="0.2">
      <c r="A34" s="64"/>
      <c r="B34" s="65"/>
      <c r="C34" s="64"/>
      <c r="D34" s="66"/>
      <c r="E34" s="67"/>
      <c r="F34" s="68"/>
      <c r="G34" s="219"/>
    </row>
    <row r="35" spans="1:9" s="73" customFormat="1" ht="15" customHeight="1" x14ac:dyDescent="0.2">
      <c r="A35" s="69"/>
      <c r="B35" s="70" t="s">
        <v>29</v>
      </c>
      <c r="C35" s="69"/>
      <c r="D35" s="71"/>
      <c r="E35" s="72"/>
      <c r="F35" s="163">
        <f>SUM(F31,)</f>
        <v>0</v>
      </c>
      <c r="G35" s="222"/>
      <c r="H35" s="75"/>
      <c r="I35" s="89"/>
    </row>
  </sheetData>
  <mergeCells count="7">
    <mergeCell ref="A28:A29"/>
    <mergeCell ref="A1:F1"/>
    <mergeCell ref="A4:A5"/>
    <mergeCell ref="A6:A7"/>
    <mergeCell ref="A15:A16"/>
    <mergeCell ref="A9:A11"/>
    <mergeCell ref="A17:A23"/>
  </mergeCells>
  <phoneticPr fontId="0" type="noConversion"/>
  <printOptions horizontalCentered="1"/>
  <pageMargins left="0.78740157480314965" right="0.78740157480314965" top="0.98425196850393704" bottom="0.59055118110236227" header="0.51181102362204722" footer="0.39370078740157483"/>
  <pageSetup paperSize="9" scale="8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Normal="100" workbookViewId="0">
      <selection activeCell="D9" sqref="D9"/>
    </sheetView>
  </sheetViews>
  <sheetFormatPr defaultRowHeight="12.75" x14ac:dyDescent="0.2"/>
  <cols>
    <col min="1" max="1" width="4.7109375" style="1" customWidth="1"/>
    <col min="2" max="2" width="43.140625" style="15" customWidth="1"/>
    <col min="3" max="3" width="8.42578125" style="1" bestFit="1" customWidth="1"/>
    <col min="4" max="4" width="7.7109375" style="1" bestFit="1" customWidth="1"/>
    <col min="5" max="5" width="3.85546875" style="1" customWidth="1"/>
    <col min="6" max="6" width="7.7109375" style="1" customWidth="1"/>
    <col min="7" max="7" width="9.85546875" style="1" bestFit="1" customWidth="1"/>
    <col min="8" max="8" width="11.140625" style="1" customWidth="1"/>
  </cols>
  <sheetData>
    <row r="1" spans="1:8" ht="15.75" x14ac:dyDescent="0.25">
      <c r="A1" s="250" t="s">
        <v>18</v>
      </c>
      <c r="B1" s="250"/>
      <c r="C1" s="250"/>
      <c r="D1" s="250"/>
      <c r="E1" s="250"/>
      <c r="F1" s="250"/>
      <c r="G1" s="250"/>
      <c r="H1" s="250"/>
    </row>
    <row r="2" spans="1:8" ht="13.5" thickBot="1" x14ac:dyDescent="0.25">
      <c r="A2"/>
      <c r="B2" s="16"/>
      <c r="C2"/>
      <c r="D2"/>
      <c r="E2"/>
      <c r="F2"/>
      <c r="G2"/>
      <c r="H2"/>
    </row>
    <row r="3" spans="1:8" ht="39" thickBot="1" x14ac:dyDescent="0.25">
      <c r="A3" s="8" t="s">
        <v>0</v>
      </c>
      <c r="B3" s="14" t="s">
        <v>1</v>
      </c>
      <c r="C3" s="9" t="s">
        <v>2</v>
      </c>
      <c r="D3" s="9" t="s">
        <v>3</v>
      </c>
      <c r="E3" s="13" t="s">
        <v>17</v>
      </c>
      <c r="F3" s="12" t="s">
        <v>16</v>
      </c>
      <c r="G3" s="10" t="s">
        <v>4</v>
      </c>
      <c r="H3" s="11" t="s">
        <v>5</v>
      </c>
    </row>
    <row r="4" spans="1:8" ht="14.25" x14ac:dyDescent="0.2">
      <c r="A4" s="2" t="s">
        <v>6</v>
      </c>
      <c r="B4" s="15" t="s">
        <v>14</v>
      </c>
      <c r="C4" s="2" t="s">
        <v>7</v>
      </c>
      <c r="D4" s="1">
        <v>280</v>
      </c>
      <c r="E4" s="5"/>
      <c r="F4" s="5"/>
      <c r="G4" s="6"/>
      <c r="H4" s="7"/>
    </row>
    <row r="5" spans="1:8" ht="14.25" x14ac:dyDescent="0.2">
      <c r="A5" s="2" t="s">
        <v>8</v>
      </c>
      <c r="B5" s="15" t="s">
        <v>22</v>
      </c>
      <c r="C5" s="2" t="s">
        <v>13</v>
      </c>
      <c r="D5" s="1">
        <v>91</v>
      </c>
      <c r="E5" s="5"/>
      <c r="F5" s="5"/>
      <c r="G5" s="6"/>
      <c r="H5" s="7"/>
    </row>
    <row r="6" spans="1:8" ht="14.25" x14ac:dyDescent="0.2">
      <c r="A6" s="2" t="s">
        <v>9</v>
      </c>
      <c r="B6" s="15" t="s">
        <v>15</v>
      </c>
      <c r="C6" s="2" t="s">
        <v>11</v>
      </c>
      <c r="D6" s="1">
        <v>54</v>
      </c>
      <c r="G6" s="3"/>
      <c r="H6" s="4">
        <f>D6*G6</f>
        <v>0</v>
      </c>
    </row>
    <row r="7" spans="1:8" ht="14.25" x14ac:dyDescent="0.2">
      <c r="A7" s="2" t="s">
        <v>10</v>
      </c>
      <c r="B7" s="15" t="s">
        <v>19</v>
      </c>
      <c r="C7" s="2" t="s">
        <v>11</v>
      </c>
      <c r="D7" s="1">
        <v>52</v>
      </c>
      <c r="G7" s="3"/>
      <c r="H7" s="4"/>
    </row>
    <row r="8" spans="1:8" x14ac:dyDescent="0.2">
      <c r="A8" s="2" t="s">
        <v>12</v>
      </c>
      <c r="B8" s="15" t="s">
        <v>20</v>
      </c>
      <c r="C8" s="2" t="s">
        <v>21</v>
      </c>
      <c r="D8" s="1">
        <v>1</v>
      </c>
      <c r="G8" s="3"/>
      <c r="H8" s="4"/>
    </row>
    <row r="9" spans="1:8" x14ac:dyDescent="0.2">
      <c r="A9" s="2"/>
      <c r="C9" s="2"/>
      <c r="G9" s="3"/>
      <c r="H9" s="4"/>
    </row>
    <row r="10" spans="1:8" x14ac:dyDescent="0.2">
      <c r="A10" s="2"/>
      <c r="C10" s="2"/>
      <c r="G10" s="3"/>
      <c r="H10" s="4"/>
    </row>
    <row r="11" spans="1:8" x14ac:dyDescent="0.2">
      <c r="A11" s="2"/>
      <c r="C11" s="2"/>
      <c r="G11" s="3"/>
      <c r="H11" s="4"/>
    </row>
  </sheetData>
  <customSheetViews>
    <customSheetView guid="{607DC803-E23C-11D5-9BAA-838DE3D3601A}" showPageBreaks="1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1"/>
      <headerFooter alignWithMargins="0"/>
    </customSheetView>
    <customSheetView guid="{41344A30-E23C-11D5-BB3B-C51F840B824A}" state="hidden" showRuler="0">
      <selection activeCell="D9" sqref="D9"/>
      <pageMargins left="0.43" right="0.28999999999999998" top="0.98425196850393704" bottom="0.98425196850393704" header="0.51181102362204722" footer="0.51181102362204722"/>
      <pageSetup paperSize="9" scale="98" orientation="portrait" horizontalDpi="0" r:id="rId2"/>
      <headerFooter alignWithMargins="0"/>
    </customSheetView>
  </customSheetViews>
  <mergeCells count="1">
    <mergeCell ref="A1:H1"/>
  </mergeCells>
  <phoneticPr fontId="0" type="noConversion"/>
  <pageMargins left="0.43" right="0.28999999999999998" top="0.98425196850393704" bottom="0.98425196850393704" header="0.51181102362204722" footer="0.51181102362204722"/>
  <pageSetup paperSize="9" scale="98" orientation="portrait" r:id="rId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workbookViewId="0">
      <selection activeCell="E6" sqref="E6"/>
    </sheetView>
  </sheetViews>
  <sheetFormatPr defaultRowHeight="12.75" x14ac:dyDescent="0.2"/>
  <cols>
    <col min="1" max="1" width="5.7109375" customWidth="1"/>
    <col min="2" max="2" width="40.5703125" customWidth="1"/>
    <col min="3" max="4" width="7.7109375" customWidth="1"/>
    <col min="5" max="5" width="10.7109375" customWidth="1"/>
    <col min="6" max="6" width="12.7109375" customWidth="1"/>
  </cols>
  <sheetData>
    <row r="1" spans="1:6" ht="16.5" thickBot="1" x14ac:dyDescent="0.25">
      <c r="A1" s="242" t="s">
        <v>43</v>
      </c>
      <c r="B1" s="242"/>
      <c r="C1" s="242"/>
      <c r="D1" s="242"/>
      <c r="E1" s="242"/>
      <c r="F1" s="242"/>
    </row>
    <row r="2" spans="1:6" ht="27.75" thickBot="1" x14ac:dyDescent="0.25">
      <c r="A2" s="32" t="s">
        <v>0</v>
      </c>
      <c r="B2" s="33" t="s">
        <v>1</v>
      </c>
      <c r="C2" s="33" t="s">
        <v>2</v>
      </c>
      <c r="D2" s="34" t="s">
        <v>3</v>
      </c>
      <c r="E2" s="35" t="s">
        <v>4</v>
      </c>
      <c r="F2" s="36" t="s">
        <v>5</v>
      </c>
    </row>
    <row r="3" spans="1:6" x14ac:dyDescent="0.2">
      <c r="A3" s="37" t="s">
        <v>44</v>
      </c>
      <c r="B3" s="38" t="s">
        <v>46</v>
      </c>
      <c r="C3" s="39"/>
      <c r="D3" s="40"/>
      <c r="E3" s="41"/>
      <c r="F3" s="42"/>
    </row>
    <row r="4" spans="1:6" ht="36" x14ac:dyDescent="0.2">
      <c r="A4" s="251" t="s">
        <v>210</v>
      </c>
      <c r="B4" s="43" t="s">
        <v>225</v>
      </c>
      <c r="C4" s="44" t="s">
        <v>32</v>
      </c>
      <c r="D4" s="45">
        <v>1</v>
      </c>
      <c r="E4" s="47"/>
      <c r="F4" s="48"/>
    </row>
    <row r="5" spans="1:6" x14ac:dyDescent="0.2">
      <c r="A5" s="241"/>
      <c r="B5" s="43"/>
      <c r="C5" s="44"/>
      <c r="D5" s="45"/>
      <c r="E5" s="47"/>
      <c r="F5" s="48"/>
    </row>
    <row r="6" spans="1:6" x14ac:dyDescent="0.2">
      <c r="A6" s="49"/>
      <c r="B6" s="80" t="s">
        <v>30</v>
      </c>
      <c r="C6" s="82"/>
      <c r="D6" s="84"/>
      <c r="E6" s="86"/>
      <c r="F6" s="161">
        <f>SUM(F4:F5)</f>
        <v>0</v>
      </c>
    </row>
    <row r="7" spans="1:6" ht="13.5" thickBot="1" x14ac:dyDescent="0.25">
      <c r="A7" s="59"/>
      <c r="B7" s="60" t="s">
        <v>58</v>
      </c>
      <c r="C7" s="61"/>
      <c r="D7" s="62"/>
      <c r="E7" s="63"/>
      <c r="F7" s="162">
        <f>SUM(F6)</f>
        <v>0</v>
      </c>
    </row>
    <row r="8" spans="1:6" ht="13.5" thickBot="1" x14ac:dyDescent="0.25">
      <c r="A8" s="51"/>
      <c r="B8" s="52"/>
      <c r="C8" s="51"/>
      <c r="D8" s="53"/>
      <c r="E8" s="54"/>
      <c r="F8" s="55"/>
    </row>
    <row r="9" spans="1:6" x14ac:dyDescent="0.2">
      <c r="A9" s="51"/>
      <c r="B9" s="52"/>
      <c r="C9" s="51"/>
      <c r="D9" s="53"/>
      <c r="E9" s="54"/>
      <c r="F9" s="55"/>
    </row>
    <row r="10" spans="1:6" x14ac:dyDescent="0.2">
      <c r="A10" s="64"/>
      <c r="B10" s="65"/>
      <c r="C10" s="64"/>
      <c r="D10" s="66"/>
      <c r="E10" s="67"/>
      <c r="F10" s="68"/>
    </row>
    <row r="11" spans="1:6" ht="15" x14ac:dyDescent="0.2">
      <c r="A11" s="69"/>
      <c r="B11" s="70" t="s">
        <v>47</v>
      </c>
      <c r="C11" s="69"/>
      <c r="D11" s="71"/>
      <c r="E11" s="72"/>
      <c r="F11" s="163">
        <f>SUM(F7,)</f>
        <v>0</v>
      </c>
    </row>
  </sheetData>
  <mergeCells count="2">
    <mergeCell ref="A1:F1"/>
    <mergeCell ref="A4:A5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9"/>
  <sheetViews>
    <sheetView zoomScale="85" zoomScaleNormal="85" workbookViewId="0">
      <pane xSplit="6" ySplit="2" topLeftCell="G3" activePane="bottomRight" state="frozen"/>
      <selection pane="topRight" activeCell="G1" sqref="G1"/>
      <selection pane="bottomLeft" activeCell="A3" sqref="A3"/>
      <selection pane="bottomRight" activeCell="E138" sqref="E138:F143"/>
    </sheetView>
  </sheetViews>
  <sheetFormatPr defaultRowHeight="12.75" x14ac:dyDescent="0.2"/>
  <cols>
    <col min="1" max="1" width="4.42578125" customWidth="1"/>
    <col min="2" max="2" width="44.28515625" customWidth="1"/>
    <col min="3" max="4" width="7.7109375" customWidth="1"/>
    <col min="5" max="5" width="12.5703125" customWidth="1"/>
    <col min="6" max="6" width="16.5703125" customWidth="1"/>
    <col min="9" max="9" width="13.85546875" customWidth="1"/>
    <col min="10" max="10" width="16" customWidth="1"/>
    <col min="11" max="11" width="11.7109375" bestFit="1" customWidth="1"/>
  </cols>
  <sheetData>
    <row r="1" spans="1:11" ht="16.5" thickBot="1" x14ac:dyDescent="0.25">
      <c r="A1" s="242" t="s">
        <v>49</v>
      </c>
      <c r="B1" s="242"/>
      <c r="C1" s="242"/>
      <c r="D1" s="242"/>
      <c r="E1" s="242"/>
      <c r="F1" s="242"/>
    </row>
    <row r="2" spans="1:11" ht="27.75" customHeight="1" thickBot="1" x14ac:dyDescent="0.25">
      <c r="A2" s="136" t="s">
        <v>0</v>
      </c>
      <c r="B2" s="137" t="s">
        <v>1</v>
      </c>
      <c r="C2" s="137" t="s">
        <v>206</v>
      </c>
      <c r="D2" s="138" t="s">
        <v>207</v>
      </c>
      <c r="E2" s="139" t="s">
        <v>4</v>
      </c>
      <c r="F2" s="140" t="s">
        <v>5</v>
      </c>
    </row>
    <row r="3" spans="1:11" ht="13.5" thickBot="1" x14ac:dyDescent="0.25">
      <c r="A3" s="98" t="s">
        <v>50</v>
      </c>
      <c r="B3" s="99" t="s">
        <v>85</v>
      </c>
      <c r="C3" s="100"/>
      <c r="D3" s="101"/>
      <c r="E3" s="102"/>
      <c r="F3" s="103"/>
    </row>
    <row r="4" spans="1:11" ht="24" x14ac:dyDescent="0.2">
      <c r="A4" s="46"/>
      <c r="B4" s="141" t="s">
        <v>64</v>
      </c>
      <c r="C4" s="135">
        <v>1</v>
      </c>
      <c r="D4" s="135" t="s">
        <v>65</v>
      </c>
      <c r="E4" s="96"/>
      <c r="F4" s="97"/>
      <c r="I4" s="150"/>
      <c r="K4" s="150"/>
    </row>
    <row r="5" spans="1:11" x14ac:dyDescent="0.2">
      <c r="A5" s="142"/>
      <c r="B5" s="141" t="s">
        <v>66</v>
      </c>
      <c r="C5" s="135">
        <v>1</v>
      </c>
      <c r="D5" s="135" t="s">
        <v>65</v>
      </c>
      <c r="E5" s="94"/>
      <c r="F5" s="95"/>
      <c r="I5" s="150"/>
      <c r="K5" s="150"/>
    </row>
    <row r="6" spans="1:11" x14ac:dyDescent="0.2">
      <c r="A6" s="142"/>
      <c r="B6" s="141" t="s">
        <v>67</v>
      </c>
      <c r="C6" s="135">
        <v>1</v>
      </c>
      <c r="D6" s="135" t="s">
        <v>65</v>
      </c>
      <c r="E6" s="94"/>
      <c r="F6" s="95"/>
      <c r="I6" s="150"/>
      <c r="K6" s="150"/>
    </row>
    <row r="7" spans="1:11" x14ac:dyDescent="0.2">
      <c r="A7" s="142"/>
      <c r="B7" s="141" t="s">
        <v>68</v>
      </c>
      <c r="C7" s="135">
        <v>1</v>
      </c>
      <c r="D7" s="135" t="s">
        <v>65</v>
      </c>
      <c r="E7" s="94"/>
      <c r="F7" s="95"/>
      <c r="I7" s="150"/>
      <c r="K7" s="150"/>
    </row>
    <row r="8" spans="1:11" ht="24" x14ac:dyDescent="0.2">
      <c r="A8" s="142"/>
      <c r="B8" s="141" t="s">
        <v>69</v>
      </c>
      <c r="C8" s="135">
        <v>1</v>
      </c>
      <c r="D8" s="135" t="s">
        <v>65</v>
      </c>
      <c r="E8" s="94"/>
      <c r="F8" s="95"/>
      <c r="I8" s="150"/>
      <c r="K8" s="150"/>
    </row>
    <row r="9" spans="1:11" x14ac:dyDescent="0.2">
      <c r="A9" s="142"/>
      <c r="B9" s="141" t="s">
        <v>70</v>
      </c>
      <c r="C9" s="135">
        <v>1</v>
      </c>
      <c r="D9" s="135" t="s">
        <v>65</v>
      </c>
      <c r="E9" s="94"/>
      <c r="F9" s="95"/>
      <c r="I9" s="150"/>
      <c r="K9" s="150"/>
    </row>
    <row r="10" spans="1:11" x14ac:dyDescent="0.2">
      <c r="A10" s="142"/>
      <c r="B10" s="141" t="s">
        <v>71</v>
      </c>
      <c r="C10" s="135">
        <v>1</v>
      </c>
      <c r="D10" s="135" t="s">
        <v>65</v>
      </c>
      <c r="E10" s="94"/>
      <c r="F10" s="95"/>
      <c r="I10" s="150"/>
      <c r="K10" s="150"/>
    </row>
    <row r="11" spans="1:11" x14ac:dyDescent="0.2">
      <c r="A11" s="142"/>
      <c r="B11" s="141" t="s">
        <v>72</v>
      </c>
      <c r="C11" s="135">
        <v>1</v>
      </c>
      <c r="D11" s="135" t="s">
        <v>65</v>
      </c>
      <c r="E11" s="94"/>
      <c r="F11" s="95"/>
      <c r="I11" s="150"/>
      <c r="K11" s="150"/>
    </row>
    <row r="12" spans="1:11" x14ac:dyDescent="0.2">
      <c r="A12" s="142"/>
      <c r="B12" s="141" t="s">
        <v>73</v>
      </c>
      <c r="C12" s="135">
        <v>2</v>
      </c>
      <c r="D12" s="135" t="s">
        <v>65</v>
      </c>
      <c r="E12" s="94"/>
      <c r="F12" s="95"/>
      <c r="I12" s="150"/>
      <c r="K12" s="150"/>
    </row>
    <row r="13" spans="1:11" x14ac:dyDescent="0.2">
      <c r="A13" s="142"/>
      <c r="B13" s="141" t="s">
        <v>74</v>
      </c>
      <c r="C13" s="135">
        <v>1</v>
      </c>
      <c r="D13" s="135" t="s">
        <v>65</v>
      </c>
      <c r="E13" s="94"/>
      <c r="F13" s="95"/>
      <c r="I13" s="150"/>
      <c r="K13" s="150"/>
    </row>
    <row r="14" spans="1:11" x14ac:dyDescent="0.2">
      <c r="A14" s="142"/>
      <c r="B14" s="141" t="s">
        <v>75</v>
      </c>
      <c r="C14" s="135">
        <v>2</v>
      </c>
      <c r="D14" s="135" t="s">
        <v>65</v>
      </c>
      <c r="E14" s="94"/>
      <c r="F14" s="95"/>
      <c r="I14" s="150"/>
      <c r="K14" s="150"/>
    </row>
    <row r="15" spans="1:11" x14ac:dyDescent="0.2">
      <c r="A15" s="142"/>
      <c r="B15" s="141" t="s">
        <v>76</v>
      </c>
      <c r="C15" s="135">
        <v>1</v>
      </c>
      <c r="D15" s="135" t="s">
        <v>65</v>
      </c>
      <c r="E15" s="94"/>
      <c r="F15" s="95"/>
      <c r="I15" s="150"/>
      <c r="K15" s="150"/>
    </row>
    <row r="16" spans="1:11" x14ac:dyDescent="0.2">
      <c r="A16" s="142"/>
      <c r="B16" s="141" t="s">
        <v>77</v>
      </c>
      <c r="C16" s="135">
        <v>1</v>
      </c>
      <c r="D16" s="135" t="s">
        <v>65</v>
      </c>
      <c r="E16" s="94"/>
      <c r="F16" s="95"/>
      <c r="I16" s="150"/>
      <c r="K16" s="150"/>
    </row>
    <row r="17" spans="1:11" x14ac:dyDescent="0.2">
      <c r="A17" s="142"/>
      <c r="B17" s="141" t="s">
        <v>78</v>
      </c>
      <c r="C17" s="135">
        <v>1</v>
      </c>
      <c r="D17" s="135" t="s">
        <v>65</v>
      </c>
      <c r="E17" s="94"/>
      <c r="F17" s="95"/>
      <c r="I17" s="150"/>
      <c r="K17" s="150"/>
    </row>
    <row r="18" spans="1:11" x14ac:dyDescent="0.2">
      <c r="A18" s="142"/>
      <c r="B18" s="141" t="s">
        <v>79</v>
      </c>
      <c r="C18" s="135">
        <v>1</v>
      </c>
      <c r="D18" s="135" t="s">
        <v>65</v>
      </c>
      <c r="E18" s="94"/>
      <c r="F18" s="95"/>
      <c r="I18" s="150"/>
      <c r="K18" s="150"/>
    </row>
    <row r="19" spans="1:11" x14ac:dyDescent="0.2">
      <c r="A19" s="142"/>
      <c r="B19" s="141" t="s">
        <v>80</v>
      </c>
      <c r="C19" s="135">
        <v>1</v>
      </c>
      <c r="D19" s="135" t="s">
        <v>65</v>
      </c>
      <c r="E19" s="94"/>
      <c r="F19" s="95"/>
      <c r="I19" s="150"/>
      <c r="K19" s="150"/>
    </row>
    <row r="20" spans="1:11" x14ac:dyDescent="0.2">
      <c r="A20" s="142"/>
      <c r="B20" s="141" t="s">
        <v>81</v>
      </c>
      <c r="C20" s="135">
        <v>1</v>
      </c>
      <c r="D20" s="135" t="s">
        <v>65</v>
      </c>
      <c r="E20" s="94"/>
      <c r="F20" s="95"/>
      <c r="I20" s="150"/>
      <c r="K20" s="150"/>
    </row>
    <row r="21" spans="1:11" x14ac:dyDescent="0.2">
      <c r="A21" s="142"/>
      <c r="B21" s="141" t="s">
        <v>82</v>
      </c>
      <c r="C21" s="135">
        <v>1</v>
      </c>
      <c r="D21" s="135" t="s">
        <v>65</v>
      </c>
      <c r="E21" s="94"/>
      <c r="F21" s="95"/>
      <c r="I21" s="150"/>
      <c r="K21" s="150"/>
    </row>
    <row r="22" spans="1:11" x14ac:dyDescent="0.2">
      <c r="A22" s="142"/>
      <c r="B22" s="141" t="s">
        <v>83</v>
      </c>
      <c r="C22" s="135">
        <v>1</v>
      </c>
      <c r="D22" s="135" t="s">
        <v>65</v>
      </c>
      <c r="E22" s="94"/>
      <c r="F22" s="95"/>
      <c r="I22" s="150"/>
      <c r="K22" s="150"/>
    </row>
    <row r="23" spans="1:11" x14ac:dyDescent="0.2">
      <c r="A23" s="142"/>
      <c r="B23" s="141" t="s">
        <v>84</v>
      </c>
      <c r="C23" s="135">
        <v>1</v>
      </c>
      <c r="D23" s="135" t="s">
        <v>65</v>
      </c>
      <c r="E23" s="94"/>
      <c r="F23" s="95"/>
      <c r="I23" s="150"/>
      <c r="K23" s="150"/>
    </row>
    <row r="24" spans="1:11" x14ac:dyDescent="0.2">
      <c r="A24" s="142"/>
      <c r="B24" s="141" t="s">
        <v>86</v>
      </c>
      <c r="C24" s="135">
        <v>3</v>
      </c>
      <c r="D24" s="135" t="s">
        <v>65</v>
      </c>
      <c r="E24" s="94"/>
      <c r="F24" s="95"/>
      <c r="I24" s="150"/>
      <c r="K24" s="150"/>
    </row>
    <row r="25" spans="1:11" x14ac:dyDescent="0.2">
      <c r="A25" s="142"/>
      <c r="B25" s="141" t="s">
        <v>87</v>
      </c>
      <c r="C25" s="135">
        <v>1</v>
      </c>
      <c r="D25" s="135" t="s">
        <v>65</v>
      </c>
      <c r="E25" s="94"/>
      <c r="F25" s="95"/>
      <c r="I25" s="150"/>
      <c r="K25" s="150"/>
    </row>
    <row r="26" spans="1:11" x14ac:dyDescent="0.2">
      <c r="A26" s="142"/>
      <c r="B26" s="141" t="s">
        <v>88</v>
      </c>
      <c r="C26" s="135">
        <v>3</v>
      </c>
      <c r="D26" s="135" t="s">
        <v>65</v>
      </c>
      <c r="E26" s="94"/>
      <c r="F26" s="95"/>
      <c r="I26" s="150"/>
      <c r="K26" s="150"/>
    </row>
    <row r="27" spans="1:11" x14ac:dyDescent="0.2">
      <c r="A27" s="142"/>
      <c r="B27" s="141" t="s">
        <v>89</v>
      </c>
      <c r="C27" s="135">
        <v>1</v>
      </c>
      <c r="D27" s="135" t="s">
        <v>65</v>
      </c>
      <c r="E27" s="94"/>
      <c r="F27" s="95"/>
      <c r="I27" s="150"/>
      <c r="K27" s="150"/>
    </row>
    <row r="28" spans="1:11" x14ac:dyDescent="0.2">
      <c r="A28" s="142"/>
      <c r="B28" s="141" t="s">
        <v>90</v>
      </c>
      <c r="C28" s="135">
        <v>4</v>
      </c>
      <c r="D28" s="135" t="s">
        <v>65</v>
      </c>
      <c r="E28" s="94"/>
      <c r="F28" s="95"/>
      <c r="I28" s="150"/>
      <c r="K28" s="150"/>
    </row>
    <row r="29" spans="1:11" x14ac:dyDescent="0.2">
      <c r="A29" s="142"/>
      <c r="B29" s="141" t="s">
        <v>91</v>
      </c>
      <c r="C29" s="135">
        <v>4</v>
      </c>
      <c r="D29" s="135" t="s">
        <v>65</v>
      </c>
      <c r="E29" s="94"/>
      <c r="F29" s="95"/>
      <c r="I29" s="150"/>
      <c r="K29" s="150"/>
    </row>
    <row r="30" spans="1:11" ht="24" x14ac:dyDescent="0.2">
      <c r="A30" s="142"/>
      <c r="B30" s="141" t="s">
        <v>92</v>
      </c>
      <c r="C30" s="135">
        <v>4</v>
      </c>
      <c r="D30" s="135" t="s">
        <v>65</v>
      </c>
      <c r="E30" s="94"/>
      <c r="F30" s="95"/>
      <c r="I30" s="150"/>
      <c r="K30" s="150"/>
    </row>
    <row r="31" spans="1:11" ht="24" x14ac:dyDescent="0.2">
      <c r="A31" s="142"/>
      <c r="B31" s="141" t="s">
        <v>93</v>
      </c>
      <c r="C31" s="135">
        <v>1</v>
      </c>
      <c r="D31" s="135" t="s">
        <v>65</v>
      </c>
      <c r="E31" s="94"/>
      <c r="F31" s="95"/>
      <c r="I31" s="150"/>
      <c r="K31" s="150"/>
    </row>
    <row r="32" spans="1:11" ht="24" x14ac:dyDescent="0.2">
      <c r="A32" s="142"/>
      <c r="B32" s="141" t="s">
        <v>94</v>
      </c>
      <c r="C32" s="135">
        <v>1</v>
      </c>
      <c r="D32" s="135" t="s">
        <v>65</v>
      </c>
      <c r="E32" s="94"/>
      <c r="F32" s="95"/>
      <c r="I32" s="150"/>
      <c r="K32" s="150"/>
    </row>
    <row r="33" spans="1:11" x14ac:dyDescent="0.2">
      <c r="A33" s="142"/>
      <c r="B33" s="141" t="s">
        <v>95</v>
      </c>
      <c r="C33" s="135">
        <v>1</v>
      </c>
      <c r="D33" s="135" t="s">
        <v>65</v>
      </c>
      <c r="E33" s="94"/>
      <c r="F33" s="95"/>
      <c r="I33" s="150"/>
      <c r="K33" s="150"/>
    </row>
    <row r="34" spans="1:11" ht="15.75" customHeight="1" x14ac:dyDescent="0.2">
      <c r="A34" s="142"/>
      <c r="B34" s="141" t="s">
        <v>96</v>
      </c>
      <c r="C34" s="135">
        <v>1</v>
      </c>
      <c r="D34" s="135" t="s">
        <v>65</v>
      </c>
      <c r="E34" s="94"/>
      <c r="F34" s="95"/>
      <c r="I34" s="150"/>
      <c r="K34" s="150"/>
    </row>
    <row r="35" spans="1:11" x14ac:dyDescent="0.2">
      <c r="A35" s="142"/>
      <c r="B35" s="141" t="s">
        <v>97</v>
      </c>
      <c r="C35" s="135">
        <v>1</v>
      </c>
      <c r="D35" s="135" t="s">
        <v>65</v>
      </c>
      <c r="E35" s="94"/>
      <c r="F35" s="95"/>
      <c r="I35" s="150"/>
      <c r="K35" s="150"/>
    </row>
    <row r="36" spans="1:11" x14ac:dyDescent="0.2">
      <c r="A36" s="142"/>
      <c r="B36" s="141" t="s">
        <v>98</v>
      </c>
      <c r="C36" s="135">
        <v>1</v>
      </c>
      <c r="D36" s="135" t="s">
        <v>65</v>
      </c>
      <c r="E36" s="94"/>
      <c r="F36" s="95"/>
      <c r="I36" s="150"/>
      <c r="K36" s="150"/>
    </row>
    <row r="37" spans="1:11" x14ac:dyDescent="0.2">
      <c r="A37" s="142"/>
      <c r="B37" s="141" t="s">
        <v>99</v>
      </c>
      <c r="C37" s="135">
        <v>1</v>
      </c>
      <c r="D37" s="135" t="s">
        <v>65</v>
      </c>
      <c r="E37" s="94"/>
      <c r="F37" s="95"/>
      <c r="I37" s="150"/>
      <c r="K37" s="150"/>
    </row>
    <row r="38" spans="1:11" x14ac:dyDescent="0.2">
      <c r="A38" s="142"/>
      <c r="B38" s="141" t="s">
        <v>100</v>
      </c>
      <c r="C38" s="135">
        <v>1</v>
      </c>
      <c r="D38" s="135" t="s">
        <v>65</v>
      </c>
      <c r="E38" s="94"/>
      <c r="F38" s="95"/>
      <c r="I38" s="150"/>
      <c r="K38" s="150"/>
    </row>
    <row r="39" spans="1:11" x14ac:dyDescent="0.2">
      <c r="A39" s="142"/>
      <c r="B39" s="141" t="s">
        <v>101</v>
      </c>
      <c r="C39" s="135">
        <v>1</v>
      </c>
      <c r="D39" s="135" t="s">
        <v>65</v>
      </c>
      <c r="E39" s="94"/>
      <c r="F39" s="95"/>
      <c r="I39" s="150"/>
      <c r="K39" s="150"/>
    </row>
    <row r="40" spans="1:11" x14ac:dyDescent="0.2">
      <c r="A40" s="142"/>
      <c r="B40" s="141" t="s">
        <v>102</v>
      </c>
      <c r="C40" s="135">
        <v>2</v>
      </c>
      <c r="D40" s="135" t="s">
        <v>65</v>
      </c>
      <c r="E40" s="94"/>
      <c r="F40" s="95"/>
      <c r="I40" s="150"/>
      <c r="K40" s="150"/>
    </row>
    <row r="41" spans="1:11" x14ac:dyDescent="0.2">
      <c r="A41" s="142"/>
      <c r="B41" s="141" t="s">
        <v>103</v>
      </c>
      <c r="C41" s="135">
        <v>1</v>
      </c>
      <c r="D41" s="135" t="s">
        <v>65</v>
      </c>
      <c r="E41" s="94"/>
      <c r="F41" s="95"/>
      <c r="I41" s="150"/>
      <c r="K41" s="150"/>
    </row>
    <row r="42" spans="1:11" x14ac:dyDescent="0.2">
      <c r="A42" s="142"/>
      <c r="B42" s="141" t="s">
        <v>104</v>
      </c>
      <c r="C42" s="135">
        <v>5</v>
      </c>
      <c r="D42" s="135" t="s">
        <v>65</v>
      </c>
      <c r="E42" s="94"/>
      <c r="F42" s="95"/>
      <c r="I42" s="150"/>
      <c r="K42" s="150"/>
    </row>
    <row r="43" spans="1:11" x14ac:dyDescent="0.2">
      <c r="A43" s="142"/>
      <c r="B43" s="141" t="s">
        <v>105</v>
      </c>
      <c r="C43" s="135">
        <v>2</v>
      </c>
      <c r="D43" s="135" t="s">
        <v>65</v>
      </c>
      <c r="E43" s="94"/>
      <c r="F43" s="95"/>
      <c r="I43" s="150"/>
      <c r="K43" s="150"/>
    </row>
    <row r="44" spans="1:11" x14ac:dyDescent="0.2">
      <c r="A44" s="142"/>
      <c r="B44" s="141" t="s">
        <v>106</v>
      </c>
      <c r="C44" s="135">
        <v>3</v>
      </c>
      <c r="D44" s="135" t="s">
        <v>65</v>
      </c>
      <c r="E44" s="94"/>
      <c r="F44" s="95"/>
      <c r="I44" s="150"/>
      <c r="K44" s="150"/>
    </row>
    <row r="45" spans="1:11" x14ac:dyDescent="0.2">
      <c r="A45" s="142"/>
      <c r="B45" s="141" t="s">
        <v>107</v>
      </c>
      <c r="C45" s="135">
        <v>1</v>
      </c>
      <c r="D45" s="135" t="s">
        <v>65</v>
      </c>
      <c r="E45" s="94"/>
      <c r="F45" s="95"/>
      <c r="I45" s="150"/>
      <c r="K45" s="150"/>
    </row>
    <row r="46" spans="1:11" x14ac:dyDescent="0.2">
      <c r="A46" s="142"/>
      <c r="B46" s="141" t="s">
        <v>108</v>
      </c>
      <c r="C46" s="135">
        <v>2</v>
      </c>
      <c r="D46" s="135" t="s">
        <v>65</v>
      </c>
      <c r="E46" s="94"/>
      <c r="F46" s="95"/>
      <c r="I46" s="150"/>
      <c r="K46" s="150"/>
    </row>
    <row r="47" spans="1:11" ht="16.5" customHeight="1" x14ac:dyDescent="0.2">
      <c r="A47" s="142"/>
      <c r="B47" s="141" t="s">
        <v>109</v>
      </c>
      <c r="C47" s="135">
        <v>8</v>
      </c>
      <c r="D47" s="135" t="s">
        <v>65</v>
      </c>
      <c r="E47" s="94"/>
      <c r="F47" s="95"/>
      <c r="I47" s="150"/>
      <c r="K47" s="150"/>
    </row>
    <row r="48" spans="1:11" ht="17.25" customHeight="1" x14ac:dyDescent="0.2">
      <c r="A48" s="142"/>
      <c r="B48" s="141" t="s">
        <v>110</v>
      </c>
      <c r="C48" s="135">
        <v>1</v>
      </c>
      <c r="D48" s="135" t="s">
        <v>65</v>
      </c>
      <c r="E48" s="94"/>
      <c r="F48" s="95"/>
      <c r="I48" s="150"/>
      <c r="K48" s="150"/>
    </row>
    <row r="49" spans="1:11" x14ac:dyDescent="0.2">
      <c r="A49" s="142"/>
      <c r="B49" s="141" t="s">
        <v>111</v>
      </c>
      <c r="C49" s="135">
        <v>9</v>
      </c>
      <c r="D49" s="135" t="s">
        <v>65</v>
      </c>
      <c r="E49" s="94"/>
      <c r="F49" s="95"/>
      <c r="I49" s="150"/>
      <c r="K49" s="150"/>
    </row>
    <row r="50" spans="1:11" x14ac:dyDescent="0.2">
      <c r="A50" s="142"/>
      <c r="B50" s="141" t="s">
        <v>112</v>
      </c>
      <c r="C50" s="135">
        <v>24</v>
      </c>
      <c r="D50" s="135" t="s">
        <v>65</v>
      </c>
      <c r="E50" s="94"/>
      <c r="F50" s="95"/>
      <c r="I50" s="150"/>
      <c r="K50" s="150"/>
    </row>
    <row r="51" spans="1:11" x14ac:dyDescent="0.2">
      <c r="A51" s="142"/>
      <c r="B51" s="141" t="s">
        <v>113</v>
      </c>
      <c r="C51" s="135">
        <v>10</v>
      </c>
      <c r="D51" s="144" t="s">
        <v>65</v>
      </c>
      <c r="E51" s="94"/>
      <c r="F51" s="95"/>
      <c r="I51" s="150"/>
      <c r="K51" s="150"/>
    </row>
    <row r="52" spans="1:11" ht="24" x14ac:dyDescent="0.2">
      <c r="A52" s="142"/>
      <c r="B52" s="141" t="s">
        <v>114</v>
      </c>
      <c r="C52" s="151">
        <v>1</v>
      </c>
      <c r="D52" s="150" t="s">
        <v>65</v>
      </c>
      <c r="E52" s="94"/>
      <c r="F52" s="95"/>
      <c r="I52" s="150"/>
      <c r="K52" s="150"/>
    </row>
    <row r="53" spans="1:11" x14ac:dyDescent="0.2">
      <c r="A53" s="142"/>
      <c r="B53" s="141" t="s">
        <v>115</v>
      </c>
      <c r="C53" s="135">
        <v>15</v>
      </c>
      <c r="D53" s="135" t="s">
        <v>65</v>
      </c>
      <c r="E53" s="94"/>
      <c r="F53" s="95"/>
      <c r="I53" s="150"/>
      <c r="K53" s="150"/>
    </row>
    <row r="54" spans="1:11" x14ac:dyDescent="0.2">
      <c r="A54" s="142"/>
      <c r="B54" s="141" t="s">
        <v>116</v>
      </c>
      <c r="C54" s="135">
        <v>5</v>
      </c>
      <c r="D54" s="135" t="s">
        <v>65</v>
      </c>
      <c r="E54" s="94"/>
      <c r="F54" s="95"/>
      <c r="I54" s="150"/>
      <c r="K54" s="150"/>
    </row>
    <row r="55" spans="1:11" x14ac:dyDescent="0.2">
      <c r="A55" s="142"/>
      <c r="B55" s="141" t="s">
        <v>117</v>
      </c>
      <c r="C55" s="135">
        <v>6</v>
      </c>
      <c r="D55" s="135" t="s">
        <v>65</v>
      </c>
      <c r="E55" s="94"/>
      <c r="F55" s="95"/>
      <c r="I55" s="150"/>
      <c r="K55" s="150"/>
    </row>
    <row r="56" spans="1:11" x14ac:dyDescent="0.2">
      <c r="A56" s="142"/>
      <c r="B56" s="141" t="s">
        <v>118</v>
      </c>
      <c r="C56" s="135">
        <v>15</v>
      </c>
      <c r="D56" s="135" t="s">
        <v>65</v>
      </c>
      <c r="E56" s="94"/>
      <c r="F56" s="95"/>
      <c r="I56" s="150"/>
      <c r="K56" s="150"/>
    </row>
    <row r="57" spans="1:11" ht="13.5" thickBot="1" x14ac:dyDescent="0.25">
      <c r="A57" s="145"/>
      <c r="B57" s="146" t="s">
        <v>119</v>
      </c>
      <c r="C57" s="147">
        <v>1</v>
      </c>
      <c r="D57" s="147" t="s">
        <v>65</v>
      </c>
      <c r="E57" s="148"/>
      <c r="F57" s="149"/>
      <c r="I57" s="150"/>
      <c r="K57" s="150"/>
    </row>
    <row r="58" spans="1:11" ht="27.75" thickBot="1" x14ac:dyDescent="0.25">
      <c r="A58" s="32" t="s">
        <v>0</v>
      </c>
      <c r="B58" s="33" t="s">
        <v>1</v>
      </c>
      <c r="C58" s="33" t="s">
        <v>206</v>
      </c>
      <c r="D58" s="34" t="s">
        <v>207</v>
      </c>
      <c r="E58" s="35" t="s">
        <v>4</v>
      </c>
      <c r="F58" s="36" t="s">
        <v>5</v>
      </c>
      <c r="I58" s="166"/>
      <c r="K58" s="165"/>
    </row>
    <row r="59" spans="1:11" x14ac:dyDescent="0.2">
      <c r="A59" s="142"/>
      <c r="B59" s="141" t="s">
        <v>120</v>
      </c>
      <c r="C59" s="135">
        <v>6</v>
      </c>
      <c r="D59" s="135" t="s">
        <v>65</v>
      </c>
      <c r="E59" s="96"/>
      <c r="F59" s="97"/>
      <c r="I59" s="170"/>
      <c r="K59" s="167"/>
    </row>
    <row r="60" spans="1:11" x14ac:dyDescent="0.2">
      <c r="A60" s="142"/>
      <c r="B60" s="141" t="s">
        <v>121</v>
      </c>
      <c r="C60" s="135">
        <v>15</v>
      </c>
      <c r="D60" s="135" t="s">
        <v>65</v>
      </c>
      <c r="E60" s="94"/>
      <c r="F60" s="95"/>
      <c r="I60" s="170"/>
      <c r="K60" s="167"/>
    </row>
    <row r="61" spans="1:11" x14ac:dyDescent="0.2">
      <c r="A61" s="142"/>
      <c r="B61" s="141" t="s">
        <v>122</v>
      </c>
      <c r="C61" s="135">
        <v>1</v>
      </c>
      <c r="D61" s="135" t="s">
        <v>65</v>
      </c>
      <c r="E61" s="94"/>
      <c r="F61" s="95"/>
      <c r="I61" s="170"/>
      <c r="K61" s="167"/>
    </row>
    <row r="62" spans="1:11" x14ac:dyDescent="0.2">
      <c r="A62" s="142"/>
      <c r="B62" s="141" t="s">
        <v>123</v>
      </c>
      <c r="C62" s="135">
        <v>2</v>
      </c>
      <c r="D62" s="135" t="s">
        <v>65</v>
      </c>
      <c r="E62" s="94"/>
      <c r="F62" s="95"/>
      <c r="I62" s="170"/>
      <c r="K62" s="167"/>
    </row>
    <row r="63" spans="1:11" x14ac:dyDescent="0.2">
      <c r="A63" s="142"/>
      <c r="B63" s="141" t="s">
        <v>124</v>
      </c>
      <c r="C63" s="135">
        <v>1</v>
      </c>
      <c r="D63" s="135" t="s">
        <v>65</v>
      </c>
      <c r="E63" s="94"/>
      <c r="F63" s="95"/>
      <c r="I63" s="170"/>
      <c r="K63" s="167"/>
    </row>
    <row r="64" spans="1:11" x14ac:dyDescent="0.2">
      <c r="A64" s="142"/>
      <c r="B64" s="141" t="s">
        <v>125</v>
      </c>
      <c r="C64" s="135">
        <v>1</v>
      </c>
      <c r="D64" s="135" t="s">
        <v>65</v>
      </c>
      <c r="E64" s="94"/>
      <c r="F64" s="95"/>
      <c r="I64" s="170"/>
      <c r="K64" s="167"/>
    </row>
    <row r="65" spans="1:11" x14ac:dyDescent="0.2">
      <c r="A65" s="142"/>
      <c r="B65" s="141" t="s">
        <v>126</v>
      </c>
      <c r="C65" s="135">
        <v>1</v>
      </c>
      <c r="D65" s="135" t="s">
        <v>65</v>
      </c>
      <c r="E65" s="94"/>
      <c r="F65" s="95"/>
      <c r="I65" s="170"/>
      <c r="K65" s="167"/>
    </row>
    <row r="66" spans="1:11" x14ac:dyDescent="0.2">
      <c r="A66" s="142"/>
      <c r="B66" s="141" t="s">
        <v>127</v>
      </c>
      <c r="C66" s="135">
        <v>3</v>
      </c>
      <c r="D66" s="135" t="s">
        <v>65</v>
      </c>
      <c r="E66" s="94"/>
      <c r="F66" s="95"/>
      <c r="I66" s="170"/>
      <c r="K66" s="167"/>
    </row>
    <row r="67" spans="1:11" x14ac:dyDescent="0.2">
      <c r="A67" s="142"/>
      <c r="B67" s="141" t="s">
        <v>128</v>
      </c>
      <c r="C67" s="135">
        <v>74</v>
      </c>
      <c r="D67" s="135" t="s">
        <v>65</v>
      </c>
      <c r="E67" s="94"/>
      <c r="F67" s="95"/>
      <c r="I67" s="170"/>
      <c r="K67" s="167"/>
    </row>
    <row r="68" spans="1:11" ht="15" customHeight="1" x14ac:dyDescent="0.2">
      <c r="A68" s="142"/>
      <c r="B68" s="141" t="s">
        <v>129</v>
      </c>
      <c r="C68" s="135">
        <v>12</v>
      </c>
      <c r="D68" s="135" t="s">
        <v>65</v>
      </c>
      <c r="E68" s="94"/>
      <c r="F68" s="95"/>
      <c r="I68" s="170"/>
      <c r="K68" s="167"/>
    </row>
    <row r="69" spans="1:11" x14ac:dyDescent="0.2">
      <c r="A69" s="142"/>
      <c r="B69" s="141" t="s">
        <v>130</v>
      </c>
      <c r="C69" s="135">
        <v>22</v>
      </c>
      <c r="D69" s="135" t="s">
        <v>65</v>
      </c>
      <c r="E69" s="94"/>
      <c r="F69" s="95"/>
      <c r="I69" s="170"/>
      <c r="K69" s="167"/>
    </row>
    <row r="70" spans="1:11" x14ac:dyDescent="0.2">
      <c r="A70" s="142"/>
      <c r="B70" s="141" t="s">
        <v>131</v>
      </c>
      <c r="C70" s="135">
        <v>11</v>
      </c>
      <c r="D70" s="135" t="s">
        <v>65</v>
      </c>
      <c r="E70" s="94"/>
      <c r="F70" s="95"/>
      <c r="I70" s="170"/>
      <c r="K70" s="167"/>
    </row>
    <row r="71" spans="1:11" x14ac:dyDescent="0.2">
      <c r="A71" s="142"/>
      <c r="B71" s="141" t="s">
        <v>132</v>
      </c>
      <c r="C71" s="135">
        <v>1</v>
      </c>
      <c r="D71" s="135" t="s">
        <v>65</v>
      </c>
      <c r="E71" s="94"/>
      <c r="F71" s="95"/>
      <c r="I71" s="170"/>
      <c r="K71" s="167"/>
    </row>
    <row r="72" spans="1:11" ht="24" x14ac:dyDescent="0.2">
      <c r="A72" s="142"/>
      <c r="B72" s="141" t="s">
        <v>133</v>
      </c>
      <c r="C72" s="135">
        <v>35</v>
      </c>
      <c r="D72" s="135" t="s">
        <v>65</v>
      </c>
      <c r="E72" s="94"/>
      <c r="F72" s="95"/>
      <c r="I72" s="170"/>
      <c r="K72" s="167"/>
    </row>
    <row r="73" spans="1:11" ht="24" x14ac:dyDescent="0.2">
      <c r="A73" s="142"/>
      <c r="B73" s="141" t="s">
        <v>134</v>
      </c>
      <c r="C73" s="135">
        <v>1</v>
      </c>
      <c r="D73" s="135" t="s">
        <v>65</v>
      </c>
      <c r="E73" s="94"/>
      <c r="F73" s="95"/>
      <c r="I73" s="170"/>
      <c r="K73" s="167"/>
    </row>
    <row r="74" spans="1:11" ht="24" x14ac:dyDescent="0.2">
      <c r="A74" s="142"/>
      <c r="B74" s="141" t="s">
        <v>135</v>
      </c>
      <c r="C74" s="135">
        <v>2</v>
      </c>
      <c r="D74" s="135" t="s">
        <v>65</v>
      </c>
      <c r="E74" s="94"/>
      <c r="F74" s="95"/>
      <c r="I74" s="170"/>
      <c r="K74" s="167"/>
    </row>
    <row r="75" spans="1:11" x14ac:dyDescent="0.2">
      <c r="A75" s="142"/>
      <c r="B75" s="141" t="s">
        <v>136</v>
      </c>
      <c r="C75" s="135">
        <v>10</v>
      </c>
      <c r="D75" s="135" t="s">
        <v>137</v>
      </c>
      <c r="E75" s="94"/>
      <c r="F75" s="95"/>
      <c r="I75" s="170"/>
      <c r="K75" s="167"/>
    </row>
    <row r="76" spans="1:11" x14ac:dyDescent="0.2">
      <c r="A76" s="142"/>
      <c r="B76" s="141" t="s">
        <v>138</v>
      </c>
      <c r="C76" s="135">
        <v>2</v>
      </c>
      <c r="D76" s="135" t="s">
        <v>137</v>
      </c>
      <c r="E76" s="94"/>
      <c r="F76" s="95"/>
      <c r="I76" s="170"/>
      <c r="K76" s="167"/>
    </row>
    <row r="77" spans="1:11" ht="24" x14ac:dyDescent="0.2">
      <c r="A77" s="142"/>
      <c r="B77" s="141" t="s">
        <v>139</v>
      </c>
      <c r="C77" s="135">
        <v>1</v>
      </c>
      <c r="D77" s="135" t="s">
        <v>65</v>
      </c>
      <c r="E77" s="94"/>
      <c r="F77" s="95"/>
      <c r="I77" s="170"/>
      <c r="K77" s="167"/>
    </row>
    <row r="78" spans="1:11" ht="24" x14ac:dyDescent="0.2">
      <c r="A78" s="142"/>
      <c r="B78" s="141" t="s">
        <v>140</v>
      </c>
      <c r="C78" s="135">
        <v>7</v>
      </c>
      <c r="D78" s="135" t="s">
        <v>137</v>
      </c>
      <c r="E78" s="94"/>
      <c r="F78" s="95"/>
      <c r="I78" s="170"/>
      <c r="K78" s="167"/>
    </row>
    <row r="79" spans="1:11" x14ac:dyDescent="0.2">
      <c r="A79" s="142"/>
      <c r="B79" s="141" t="s">
        <v>141</v>
      </c>
      <c r="C79" s="135">
        <v>2</v>
      </c>
      <c r="D79" s="135" t="s">
        <v>65</v>
      </c>
      <c r="E79" s="94"/>
      <c r="F79" s="95"/>
      <c r="I79" s="170"/>
      <c r="K79" s="167"/>
    </row>
    <row r="80" spans="1:11" x14ac:dyDescent="0.2">
      <c r="A80" s="142"/>
      <c r="B80" s="141" t="s">
        <v>142</v>
      </c>
      <c r="C80" s="135">
        <v>4</v>
      </c>
      <c r="D80" s="135" t="s">
        <v>65</v>
      </c>
      <c r="E80" s="94"/>
      <c r="F80" s="95"/>
      <c r="I80" s="170"/>
      <c r="K80" s="167"/>
    </row>
    <row r="81" spans="1:11" x14ac:dyDescent="0.2">
      <c r="A81" s="142"/>
      <c r="B81" s="141" t="s">
        <v>143</v>
      </c>
      <c r="C81" s="135">
        <v>1</v>
      </c>
      <c r="D81" s="135" t="s">
        <v>32</v>
      </c>
      <c r="E81" s="94"/>
      <c r="F81" s="95"/>
      <c r="I81" s="170"/>
      <c r="K81" s="167"/>
    </row>
    <row r="82" spans="1:11" x14ac:dyDescent="0.2">
      <c r="A82" s="143"/>
      <c r="B82" s="141" t="s">
        <v>144</v>
      </c>
      <c r="C82" s="135">
        <v>1</v>
      </c>
      <c r="D82" s="135" t="s">
        <v>32</v>
      </c>
      <c r="E82" s="94"/>
      <c r="F82" s="95"/>
      <c r="I82" s="170"/>
      <c r="K82" s="167"/>
    </row>
    <row r="83" spans="1:11" ht="13.5" thickBot="1" x14ac:dyDescent="0.25">
      <c r="A83" s="121"/>
      <c r="B83" s="141" t="s">
        <v>145</v>
      </c>
      <c r="C83" s="135">
        <v>1</v>
      </c>
      <c r="D83" s="135" t="s">
        <v>32</v>
      </c>
      <c r="E83" s="108"/>
      <c r="F83" s="149"/>
      <c r="I83" s="170"/>
      <c r="K83" s="167"/>
    </row>
    <row r="84" spans="1:11" ht="15" thickBot="1" x14ac:dyDescent="0.25">
      <c r="A84" s="113"/>
      <c r="B84" s="114" t="s">
        <v>146</v>
      </c>
      <c r="C84" s="110"/>
      <c r="D84" s="110"/>
      <c r="E84" s="110"/>
      <c r="F84" s="152">
        <f>SUM(F4:F83)</f>
        <v>0</v>
      </c>
    </row>
    <row r="85" spans="1:11" ht="13.5" thickBot="1" x14ac:dyDescent="0.25">
      <c r="A85" s="98" t="s">
        <v>51</v>
      </c>
      <c r="B85" s="106" t="s">
        <v>147</v>
      </c>
      <c r="C85" s="111"/>
      <c r="D85" s="111"/>
      <c r="E85" s="107"/>
      <c r="F85" s="103"/>
      <c r="I85" s="166"/>
      <c r="K85" s="169"/>
    </row>
    <row r="86" spans="1:11" x14ac:dyDescent="0.2">
      <c r="A86" s="255"/>
      <c r="B86" s="118" t="s">
        <v>148</v>
      </c>
      <c r="C86" s="119">
        <v>100</v>
      </c>
      <c r="D86" s="120" t="s">
        <v>137</v>
      </c>
      <c r="E86" s="94"/>
      <c r="F86" s="95"/>
      <c r="I86" s="171"/>
      <c r="K86" s="167"/>
    </row>
    <row r="87" spans="1:11" x14ac:dyDescent="0.2">
      <c r="A87" s="256"/>
      <c r="B87" s="118" t="s">
        <v>149</v>
      </c>
      <c r="C87" s="119">
        <v>105</v>
      </c>
      <c r="D87" s="120" t="s">
        <v>137</v>
      </c>
      <c r="E87" s="94"/>
      <c r="F87" s="95"/>
      <c r="I87" s="171"/>
      <c r="K87" s="167"/>
    </row>
    <row r="88" spans="1:11" x14ac:dyDescent="0.2">
      <c r="A88" s="256"/>
      <c r="B88" s="118" t="s">
        <v>150</v>
      </c>
      <c r="C88" s="119">
        <v>40</v>
      </c>
      <c r="D88" s="120" t="s">
        <v>137</v>
      </c>
      <c r="E88" s="94"/>
      <c r="F88" s="95"/>
      <c r="I88" s="171"/>
      <c r="K88" s="167"/>
    </row>
    <row r="89" spans="1:11" x14ac:dyDescent="0.2">
      <c r="A89" s="256"/>
      <c r="B89" s="118" t="s">
        <v>151</v>
      </c>
      <c r="C89" s="119">
        <v>60</v>
      </c>
      <c r="D89" s="120" t="s">
        <v>137</v>
      </c>
      <c r="E89" s="94"/>
      <c r="F89" s="95"/>
      <c r="I89" s="171"/>
      <c r="K89" s="167"/>
    </row>
    <row r="90" spans="1:11" x14ac:dyDescent="0.2">
      <c r="A90" s="256"/>
      <c r="B90" s="118" t="s">
        <v>152</v>
      </c>
      <c r="C90" s="119">
        <v>1</v>
      </c>
      <c r="D90" s="120" t="s">
        <v>65</v>
      </c>
      <c r="E90" s="94"/>
      <c r="F90" s="95"/>
      <c r="I90" s="171"/>
      <c r="K90" s="167"/>
    </row>
    <row r="91" spans="1:11" x14ac:dyDescent="0.2">
      <c r="A91" s="256"/>
      <c r="B91" s="118" t="s">
        <v>153</v>
      </c>
      <c r="C91" s="119">
        <v>10</v>
      </c>
      <c r="D91" s="120" t="s">
        <v>137</v>
      </c>
      <c r="E91" s="94"/>
      <c r="F91" s="95"/>
      <c r="I91" s="171"/>
      <c r="K91" s="167"/>
    </row>
    <row r="92" spans="1:11" x14ac:dyDescent="0.2">
      <c r="A92" s="256"/>
      <c r="B92" s="118" t="s">
        <v>154</v>
      </c>
      <c r="C92" s="119">
        <v>25</v>
      </c>
      <c r="D92" s="120" t="s">
        <v>137</v>
      </c>
      <c r="E92" s="94"/>
      <c r="F92" s="95"/>
      <c r="I92" s="171"/>
      <c r="K92" s="167"/>
    </row>
    <row r="93" spans="1:11" ht="24" x14ac:dyDescent="0.2">
      <c r="A93" s="256"/>
      <c r="B93" s="118" t="s">
        <v>155</v>
      </c>
      <c r="C93" s="119">
        <v>2</v>
      </c>
      <c r="D93" s="120" t="s">
        <v>65</v>
      </c>
      <c r="E93" s="94"/>
      <c r="F93" s="95"/>
      <c r="I93" s="171"/>
      <c r="K93" s="167"/>
    </row>
    <row r="94" spans="1:11" x14ac:dyDescent="0.2">
      <c r="A94" s="256"/>
      <c r="B94" s="118" t="s">
        <v>156</v>
      </c>
      <c r="C94" s="119">
        <v>1</v>
      </c>
      <c r="D94" s="120" t="s">
        <v>65</v>
      </c>
      <c r="E94" s="94"/>
      <c r="F94" s="95"/>
      <c r="I94" s="171"/>
      <c r="K94" s="167"/>
    </row>
    <row r="95" spans="1:11" ht="24" x14ac:dyDescent="0.2">
      <c r="A95" s="256"/>
      <c r="B95" s="118" t="s">
        <v>157</v>
      </c>
      <c r="C95" s="119">
        <v>9</v>
      </c>
      <c r="D95" s="120" t="s">
        <v>137</v>
      </c>
      <c r="E95" s="94"/>
      <c r="F95" s="95"/>
      <c r="I95" s="171"/>
      <c r="K95" s="167"/>
    </row>
    <row r="96" spans="1:11" ht="24" x14ac:dyDescent="0.2">
      <c r="A96" s="256"/>
      <c r="B96" s="118" t="s">
        <v>158</v>
      </c>
      <c r="C96" s="119">
        <v>6</v>
      </c>
      <c r="D96" s="120" t="s">
        <v>137</v>
      </c>
      <c r="E96" s="94"/>
      <c r="F96" s="95"/>
      <c r="I96" s="171"/>
      <c r="K96" s="167"/>
    </row>
    <row r="97" spans="1:11" x14ac:dyDescent="0.2">
      <c r="A97" s="256"/>
      <c r="B97" s="118" t="s">
        <v>159</v>
      </c>
      <c r="C97" s="119">
        <v>6</v>
      </c>
      <c r="D97" s="120" t="s">
        <v>65</v>
      </c>
      <c r="E97" s="94"/>
      <c r="F97" s="95"/>
      <c r="I97" s="171"/>
      <c r="K97" s="167"/>
    </row>
    <row r="98" spans="1:11" x14ac:dyDescent="0.2">
      <c r="A98" s="256"/>
      <c r="B98" s="118" t="s">
        <v>160</v>
      </c>
      <c r="C98" s="119">
        <v>9</v>
      </c>
      <c r="D98" s="120" t="s">
        <v>65</v>
      </c>
      <c r="E98" s="94"/>
      <c r="F98" s="95"/>
      <c r="I98" s="171"/>
      <c r="K98" s="167"/>
    </row>
    <row r="99" spans="1:11" x14ac:dyDescent="0.2">
      <c r="A99" s="256"/>
      <c r="B99" s="118" t="s">
        <v>161</v>
      </c>
      <c r="C99" s="119">
        <v>8</v>
      </c>
      <c r="D99" s="120" t="s">
        <v>162</v>
      </c>
      <c r="E99" s="94"/>
      <c r="F99" s="95"/>
      <c r="I99" s="171"/>
      <c r="K99" s="167"/>
    </row>
    <row r="100" spans="1:11" x14ac:dyDescent="0.2">
      <c r="A100" s="256"/>
      <c r="B100" s="118" t="s">
        <v>163</v>
      </c>
      <c r="C100" s="119">
        <v>1</v>
      </c>
      <c r="D100" s="120" t="s">
        <v>32</v>
      </c>
      <c r="E100" s="94"/>
      <c r="F100" s="95"/>
      <c r="I100" s="171"/>
      <c r="K100" s="167"/>
    </row>
    <row r="101" spans="1:11" x14ac:dyDescent="0.2">
      <c r="A101" s="256"/>
      <c r="B101" s="118" t="s">
        <v>164</v>
      </c>
      <c r="C101" s="119">
        <v>1</v>
      </c>
      <c r="D101" s="120" t="s">
        <v>32</v>
      </c>
      <c r="E101" s="94"/>
      <c r="F101" s="95"/>
      <c r="I101" s="171"/>
      <c r="K101" s="167"/>
    </row>
    <row r="102" spans="1:11" x14ac:dyDescent="0.2">
      <c r="A102" s="256"/>
      <c r="B102" s="118" t="s">
        <v>165</v>
      </c>
      <c r="C102" s="119">
        <v>1</v>
      </c>
      <c r="D102" s="120" t="s">
        <v>32</v>
      </c>
      <c r="E102" s="94"/>
      <c r="F102" s="95"/>
      <c r="I102" s="171"/>
      <c r="K102" s="167"/>
    </row>
    <row r="103" spans="1:11" ht="12" customHeight="1" thickBot="1" x14ac:dyDescent="0.25">
      <c r="A103" s="256"/>
      <c r="B103" s="118" t="s">
        <v>166</v>
      </c>
      <c r="C103" s="119">
        <v>1</v>
      </c>
      <c r="D103" s="120" t="s">
        <v>32</v>
      </c>
      <c r="E103" s="108"/>
      <c r="F103" s="109"/>
      <c r="I103" s="171"/>
      <c r="K103" s="168"/>
    </row>
    <row r="104" spans="1:11" ht="15" thickBot="1" x14ac:dyDescent="0.25">
      <c r="A104" s="113"/>
      <c r="B104" s="114" t="s">
        <v>167</v>
      </c>
      <c r="C104" s="110"/>
      <c r="D104" s="110"/>
      <c r="E104" s="110"/>
      <c r="F104" s="153">
        <f>SUM(F86:F103)</f>
        <v>0</v>
      </c>
      <c r="I104" s="172"/>
      <c r="K104" s="173"/>
    </row>
    <row r="105" spans="1:11" ht="83.25" customHeight="1" thickBot="1" x14ac:dyDescent="0.25">
      <c r="A105" s="112"/>
      <c r="B105" s="122"/>
      <c r="C105" s="123"/>
      <c r="D105" s="123"/>
      <c r="E105" s="124"/>
      <c r="F105" s="76"/>
    </row>
    <row r="106" spans="1:11" ht="24" customHeight="1" thickBot="1" x14ac:dyDescent="0.25">
      <c r="A106" s="32" t="s">
        <v>0</v>
      </c>
      <c r="B106" s="33" t="s">
        <v>1</v>
      </c>
      <c r="C106" s="33" t="s">
        <v>206</v>
      </c>
      <c r="D106" s="34" t="s">
        <v>207</v>
      </c>
      <c r="E106" s="35" t="s">
        <v>4</v>
      </c>
      <c r="F106" s="36" t="s">
        <v>5</v>
      </c>
    </row>
    <row r="107" spans="1:11" ht="13.5" thickBot="1" x14ac:dyDescent="0.25">
      <c r="A107" s="128" t="s">
        <v>182</v>
      </c>
      <c r="B107" s="106" t="s">
        <v>168</v>
      </c>
      <c r="C107" s="111"/>
      <c r="D107" s="111"/>
      <c r="E107" s="107"/>
      <c r="F107" s="103"/>
      <c r="I107" s="171"/>
      <c r="K107" s="167"/>
    </row>
    <row r="108" spans="1:11" x14ac:dyDescent="0.2">
      <c r="A108" s="252"/>
      <c r="B108" s="118" t="s">
        <v>169</v>
      </c>
      <c r="C108" s="119">
        <v>2</v>
      </c>
      <c r="D108" s="120" t="s">
        <v>65</v>
      </c>
      <c r="E108" s="94"/>
      <c r="F108" s="95"/>
      <c r="I108" s="171"/>
      <c r="K108" s="167"/>
    </row>
    <row r="109" spans="1:11" x14ac:dyDescent="0.2">
      <c r="A109" s="253"/>
      <c r="B109" s="118" t="s">
        <v>170</v>
      </c>
      <c r="C109" s="119">
        <v>1</v>
      </c>
      <c r="D109" s="120" t="s">
        <v>65</v>
      </c>
      <c r="E109" s="94"/>
      <c r="F109" s="95"/>
      <c r="I109" s="171"/>
      <c r="K109" s="167"/>
    </row>
    <row r="110" spans="1:11" x14ac:dyDescent="0.2">
      <c r="A110" s="253"/>
      <c r="B110" s="118" t="s">
        <v>171</v>
      </c>
      <c r="C110" s="119">
        <v>2</v>
      </c>
      <c r="D110" s="120" t="s">
        <v>65</v>
      </c>
      <c r="E110" s="94"/>
      <c r="F110" s="95"/>
      <c r="I110" s="171"/>
      <c r="K110" s="167"/>
    </row>
    <row r="111" spans="1:11" x14ac:dyDescent="0.2">
      <c r="A111" s="253"/>
      <c r="B111" s="118" t="s">
        <v>172</v>
      </c>
      <c r="C111" s="119">
        <v>4</v>
      </c>
      <c r="D111" s="120" t="s">
        <v>65</v>
      </c>
      <c r="E111" s="94"/>
      <c r="F111" s="95"/>
      <c r="I111" s="171"/>
      <c r="K111" s="167"/>
    </row>
    <row r="112" spans="1:11" ht="15" customHeight="1" x14ac:dyDescent="0.2">
      <c r="A112" s="253"/>
      <c r="B112" s="118" t="s">
        <v>173</v>
      </c>
      <c r="C112" s="119">
        <v>5</v>
      </c>
      <c r="D112" s="120" t="s">
        <v>65</v>
      </c>
      <c r="E112" s="94"/>
      <c r="F112" s="95"/>
      <c r="I112" s="171"/>
      <c r="K112" s="167"/>
    </row>
    <row r="113" spans="1:12" x14ac:dyDescent="0.2">
      <c r="A113" s="253"/>
      <c r="B113" s="118" t="s">
        <v>174</v>
      </c>
      <c r="C113" s="119">
        <v>60</v>
      </c>
      <c r="D113" s="120" t="s">
        <v>137</v>
      </c>
      <c r="E113" s="94"/>
      <c r="F113" s="95"/>
      <c r="I113" s="171"/>
      <c r="K113" s="167"/>
    </row>
    <row r="114" spans="1:12" x14ac:dyDescent="0.2">
      <c r="A114" s="253"/>
      <c r="B114" s="118" t="s">
        <v>175</v>
      </c>
      <c r="C114" s="119">
        <v>90</v>
      </c>
      <c r="D114" s="120" t="s">
        <v>137</v>
      </c>
      <c r="E114" s="94"/>
      <c r="F114" s="95"/>
      <c r="I114" s="171"/>
      <c r="K114" s="167"/>
    </row>
    <row r="115" spans="1:12" x14ac:dyDescent="0.2">
      <c r="A115" s="253"/>
      <c r="B115" s="118" t="s">
        <v>176</v>
      </c>
      <c r="C115" s="119">
        <v>90</v>
      </c>
      <c r="D115" s="120" t="s">
        <v>162</v>
      </c>
      <c r="E115" s="94"/>
      <c r="F115" s="95"/>
      <c r="I115" s="171"/>
      <c r="K115" s="167"/>
    </row>
    <row r="116" spans="1:12" x14ac:dyDescent="0.2">
      <c r="A116" s="253"/>
      <c r="B116" s="118" t="s">
        <v>177</v>
      </c>
      <c r="C116" s="119">
        <v>10</v>
      </c>
      <c r="D116" s="120" t="s">
        <v>137</v>
      </c>
      <c r="E116" s="94"/>
      <c r="F116" s="95"/>
      <c r="I116" s="171"/>
      <c r="K116" s="167"/>
    </row>
    <row r="117" spans="1:12" x14ac:dyDescent="0.2">
      <c r="A117" s="253"/>
      <c r="B117" s="118" t="s">
        <v>178</v>
      </c>
      <c r="C117" s="119">
        <v>4</v>
      </c>
      <c r="D117" s="120" t="s">
        <v>65</v>
      </c>
      <c r="E117" s="94"/>
      <c r="F117" s="95"/>
      <c r="I117" s="171"/>
      <c r="K117" s="167"/>
    </row>
    <row r="118" spans="1:12" ht="24" x14ac:dyDescent="0.2">
      <c r="A118" s="253"/>
      <c r="B118" s="118" t="s">
        <v>157</v>
      </c>
      <c r="C118" s="119">
        <v>9</v>
      </c>
      <c r="D118" s="120" t="s">
        <v>137</v>
      </c>
      <c r="E118" s="94"/>
      <c r="F118" s="95"/>
      <c r="I118" s="171"/>
      <c r="K118" s="167"/>
    </row>
    <row r="119" spans="1:12" x14ac:dyDescent="0.2">
      <c r="A119" s="253"/>
      <c r="B119" s="118" t="s">
        <v>179</v>
      </c>
      <c r="C119" s="119">
        <v>12</v>
      </c>
      <c r="D119" s="120" t="s">
        <v>65</v>
      </c>
      <c r="E119" s="94"/>
      <c r="F119" s="95"/>
      <c r="I119" s="171"/>
      <c r="K119" s="167"/>
    </row>
    <row r="120" spans="1:12" x14ac:dyDescent="0.2">
      <c r="A120" s="253"/>
      <c r="B120" s="118" t="s">
        <v>163</v>
      </c>
      <c r="C120" s="119">
        <v>1</v>
      </c>
      <c r="D120" s="120" t="s">
        <v>32</v>
      </c>
      <c r="E120" s="94"/>
      <c r="F120" s="95"/>
    </row>
    <row r="121" spans="1:12" ht="13.5" thickBot="1" x14ac:dyDescent="0.25">
      <c r="A121" s="254"/>
      <c r="B121" s="118" t="s">
        <v>180</v>
      </c>
      <c r="C121" s="119">
        <v>1</v>
      </c>
      <c r="D121" s="120" t="s">
        <v>32</v>
      </c>
      <c r="E121" s="94"/>
      <c r="F121" s="149"/>
      <c r="I121" s="174"/>
      <c r="K121" s="175"/>
    </row>
    <row r="122" spans="1:12" ht="15" thickBot="1" x14ac:dyDescent="0.25">
      <c r="A122" s="113"/>
      <c r="B122" s="114" t="s">
        <v>181</v>
      </c>
      <c r="C122" s="110"/>
      <c r="D122" s="110"/>
      <c r="E122" s="110"/>
      <c r="F122" s="152">
        <f>SUM(F108:F121)</f>
        <v>0</v>
      </c>
    </row>
    <row r="123" spans="1:12" ht="13.5" thickBot="1" x14ac:dyDescent="0.25">
      <c r="A123" s="128" t="s">
        <v>183</v>
      </c>
      <c r="B123" s="129" t="s">
        <v>184</v>
      </c>
      <c r="C123" s="111"/>
      <c r="D123" s="111"/>
      <c r="E123" s="107"/>
      <c r="F123" s="103"/>
    </row>
    <row r="124" spans="1:12" ht="24" x14ac:dyDescent="0.2">
      <c r="A124" s="130"/>
      <c r="B124" s="118" t="s">
        <v>185</v>
      </c>
      <c r="C124" s="119">
        <v>1</v>
      </c>
      <c r="D124" s="120" t="s">
        <v>65</v>
      </c>
      <c r="E124" s="94"/>
      <c r="F124" s="95"/>
      <c r="J124" s="171"/>
      <c r="L124" s="167"/>
    </row>
    <row r="125" spans="1:12" ht="24" x14ac:dyDescent="0.2">
      <c r="A125" s="131"/>
      <c r="B125" s="118" t="s">
        <v>186</v>
      </c>
      <c r="C125" s="119">
        <v>3</v>
      </c>
      <c r="D125" s="120" t="s">
        <v>65</v>
      </c>
      <c r="E125" s="94"/>
      <c r="F125" s="95"/>
      <c r="J125" s="171"/>
      <c r="L125" s="167"/>
    </row>
    <row r="126" spans="1:12" ht="24" x14ac:dyDescent="0.2">
      <c r="A126" s="131"/>
      <c r="B126" s="118" t="s">
        <v>187</v>
      </c>
      <c r="C126" s="119">
        <v>1</v>
      </c>
      <c r="D126" s="120" t="s">
        <v>65</v>
      </c>
      <c r="E126" s="94"/>
      <c r="F126" s="95"/>
      <c r="J126" s="171"/>
      <c r="L126" s="167"/>
    </row>
    <row r="127" spans="1:12" x14ac:dyDescent="0.2">
      <c r="A127" s="131"/>
      <c r="B127" s="118" t="s">
        <v>188</v>
      </c>
      <c r="C127" s="119">
        <v>1</v>
      </c>
      <c r="D127" s="120" t="s">
        <v>65</v>
      </c>
      <c r="E127" s="94"/>
      <c r="F127" s="95"/>
      <c r="J127" s="171"/>
      <c r="L127" s="167"/>
    </row>
    <row r="128" spans="1:12" ht="15" customHeight="1" x14ac:dyDescent="0.2">
      <c r="A128" s="131"/>
      <c r="B128" s="118" t="s">
        <v>189</v>
      </c>
      <c r="C128" s="119">
        <v>1</v>
      </c>
      <c r="D128" s="120" t="s">
        <v>65</v>
      </c>
      <c r="E128" s="94"/>
      <c r="F128" s="95"/>
      <c r="J128" s="171"/>
      <c r="L128" s="167"/>
    </row>
    <row r="129" spans="1:12" x14ac:dyDescent="0.2">
      <c r="A129" s="131"/>
      <c r="B129" s="118" t="s">
        <v>190</v>
      </c>
      <c r="C129" s="119">
        <v>1</v>
      </c>
      <c r="D129" s="120" t="s">
        <v>65</v>
      </c>
      <c r="E129" s="94"/>
      <c r="F129" s="95"/>
      <c r="J129" s="171"/>
      <c r="L129" s="167"/>
    </row>
    <row r="130" spans="1:12" x14ac:dyDescent="0.2">
      <c r="A130" s="131"/>
      <c r="B130" s="118" t="s">
        <v>191</v>
      </c>
      <c r="C130" s="119">
        <v>1</v>
      </c>
      <c r="D130" s="120" t="s">
        <v>65</v>
      </c>
      <c r="E130" s="94"/>
      <c r="F130" s="95"/>
      <c r="J130" s="171"/>
      <c r="L130" s="167"/>
    </row>
    <row r="131" spans="1:12" x14ac:dyDescent="0.2">
      <c r="A131" s="131"/>
      <c r="B131" s="118" t="s">
        <v>192</v>
      </c>
      <c r="C131" s="119">
        <v>1</v>
      </c>
      <c r="D131" s="120" t="s">
        <v>65</v>
      </c>
      <c r="E131" s="94"/>
      <c r="F131" s="95"/>
      <c r="J131" s="171"/>
      <c r="L131" s="167"/>
    </row>
    <row r="132" spans="1:12" x14ac:dyDescent="0.2">
      <c r="A132" s="131"/>
      <c r="B132" s="118" t="s">
        <v>193</v>
      </c>
      <c r="C132" s="119">
        <v>1</v>
      </c>
      <c r="D132" s="120" t="s">
        <v>32</v>
      </c>
      <c r="E132" s="94"/>
      <c r="F132" s="95"/>
      <c r="J132" s="171"/>
      <c r="L132" s="167"/>
    </row>
    <row r="133" spans="1:12" x14ac:dyDescent="0.2">
      <c r="A133" s="131"/>
      <c r="B133" s="118" t="s">
        <v>194</v>
      </c>
      <c r="C133" s="119">
        <v>1</v>
      </c>
      <c r="D133" s="120" t="s">
        <v>32</v>
      </c>
      <c r="E133" s="94"/>
      <c r="F133" s="95"/>
      <c r="J133" s="171"/>
      <c r="L133" s="167"/>
    </row>
    <row r="134" spans="1:12" x14ac:dyDescent="0.2">
      <c r="A134" s="131"/>
      <c r="B134" s="118" t="s">
        <v>195</v>
      </c>
      <c r="C134" s="119">
        <v>1</v>
      </c>
      <c r="D134" s="120" t="s">
        <v>32</v>
      </c>
      <c r="E134" s="94"/>
      <c r="F134" s="95"/>
      <c r="J134" s="171"/>
      <c r="L134" s="167"/>
    </row>
    <row r="135" spans="1:12" ht="13.5" thickBot="1" x14ac:dyDescent="0.25">
      <c r="A135" s="131"/>
      <c r="B135" s="118" t="s">
        <v>196</v>
      </c>
      <c r="C135" s="119">
        <v>1</v>
      </c>
      <c r="D135" s="120" t="s">
        <v>32</v>
      </c>
      <c r="E135" s="94"/>
      <c r="F135" s="149"/>
      <c r="J135" s="171"/>
      <c r="L135" s="167"/>
    </row>
    <row r="136" spans="1:12" ht="15" thickBot="1" x14ac:dyDescent="0.25">
      <c r="A136" s="113"/>
      <c r="B136" s="114" t="s">
        <v>197</v>
      </c>
      <c r="C136" s="110"/>
      <c r="D136" s="110"/>
      <c r="E136" s="110"/>
      <c r="F136" s="152">
        <f>SUM(F124:F135)</f>
        <v>0</v>
      </c>
    </row>
    <row r="137" spans="1:12" ht="13.5" thickBot="1" x14ac:dyDescent="0.25">
      <c r="A137" s="128" t="s">
        <v>198</v>
      </c>
      <c r="B137" s="129" t="s">
        <v>184</v>
      </c>
      <c r="C137" s="111"/>
      <c r="D137" s="111"/>
      <c r="E137" s="107"/>
      <c r="F137" s="103"/>
      <c r="J137" s="174"/>
    </row>
    <row r="138" spans="1:12" x14ac:dyDescent="0.2">
      <c r="A138" s="130"/>
      <c r="B138" s="132" t="s">
        <v>199</v>
      </c>
      <c r="C138" s="119">
        <v>1</v>
      </c>
      <c r="D138" s="120" t="s">
        <v>32</v>
      </c>
      <c r="E138" s="94"/>
      <c r="F138" s="95"/>
      <c r="J138" s="171"/>
      <c r="L138" s="167"/>
    </row>
    <row r="139" spans="1:12" x14ac:dyDescent="0.2">
      <c r="A139" s="131"/>
      <c r="B139" s="132" t="s">
        <v>200</v>
      </c>
      <c r="C139" s="119">
        <v>1</v>
      </c>
      <c r="D139" s="120" t="s">
        <v>32</v>
      </c>
      <c r="E139" s="94"/>
      <c r="F139" s="95"/>
      <c r="J139" s="171"/>
      <c r="L139" s="167"/>
    </row>
    <row r="140" spans="1:12" x14ac:dyDescent="0.2">
      <c r="A140" s="131"/>
      <c r="B140" s="132" t="s">
        <v>201</v>
      </c>
      <c r="C140" s="119">
        <v>1</v>
      </c>
      <c r="D140" s="120" t="s">
        <v>32</v>
      </c>
      <c r="E140" s="94"/>
      <c r="F140" s="95"/>
      <c r="J140" s="171"/>
      <c r="L140" s="167"/>
    </row>
    <row r="141" spans="1:12" x14ac:dyDescent="0.2">
      <c r="A141" s="131"/>
      <c r="B141" s="132" t="s">
        <v>202</v>
      </c>
      <c r="C141" s="119">
        <v>1</v>
      </c>
      <c r="D141" s="120" t="s">
        <v>32</v>
      </c>
      <c r="E141" s="94"/>
      <c r="F141" s="95"/>
      <c r="J141" s="171"/>
      <c r="L141" s="167"/>
    </row>
    <row r="142" spans="1:12" x14ac:dyDescent="0.2">
      <c r="A142" s="131"/>
      <c r="B142" s="132" t="s">
        <v>203</v>
      </c>
      <c r="C142" s="119">
        <v>1</v>
      </c>
      <c r="D142" s="120" t="s">
        <v>32</v>
      </c>
      <c r="E142" s="94"/>
      <c r="F142" s="95"/>
      <c r="J142" s="171"/>
      <c r="L142" s="167"/>
    </row>
    <row r="143" spans="1:12" ht="13.5" thickBot="1" x14ac:dyDescent="0.25">
      <c r="A143" s="131"/>
      <c r="B143" s="132" t="s">
        <v>204</v>
      </c>
      <c r="C143" s="119">
        <v>1</v>
      </c>
      <c r="D143" s="120" t="s">
        <v>32</v>
      </c>
      <c r="E143" s="94"/>
      <c r="F143" s="149"/>
      <c r="J143" s="171"/>
      <c r="L143" s="167"/>
    </row>
    <row r="144" spans="1:12" ht="15" thickBot="1" x14ac:dyDescent="0.25">
      <c r="A144" s="115"/>
      <c r="B144" s="116" t="s">
        <v>205</v>
      </c>
      <c r="C144" s="117"/>
      <c r="D144" s="117"/>
      <c r="E144" s="117"/>
      <c r="F144" s="154">
        <f>SUM(F138:F143)</f>
        <v>0</v>
      </c>
    </row>
    <row r="145" spans="1:12" ht="13.5" thickBot="1" x14ac:dyDescent="0.25">
      <c r="A145" s="155"/>
      <c r="B145" s="156" t="s">
        <v>52</v>
      </c>
      <c r="C145" s="157"/>
      <c r="D145" s="158"/>
      <c r="E145" s="159"/>
      <c r="F145" s="160">
        <f>+F84+F104+F122+F136+F144</f>
        <v>0</v>
      </c>
      <c r="J145" s="174"/>
      <c r="L145" s="166"/>
    </row>
    <row r="146" spans="1:12" x14ac:dyDescent="0.2">
      <c r="A146" s="127"/>
    </row>
    <row r="147" spans="1:12" x14ac:dyDescent="0.2">
      <c r="A147" s="112"/>
      <c r="B147" s="125"/>
      <c r="C147" s="112"/>
      <c r="D147" s="77"/>
      <c r="E147" s="126"/>
      <c r="F147" s="76"/>
    </row>
    <row r="148" spans="1:12" ht="13.5" thickBot="1" x14ac:dyDescent="0.25">
      <c r="A148" s="133"/>
      <c r="B148" s="133"/>
      <c r="C148" s="133"/>
      <c r="D148" s="133"/>
      <c r="E148" s="133"/>
      <c r="F148" s="133"/>
    </row>
    <row r="149" spans="1:12" ht="15.75" x14ac:dyDescent="0.25">
      <c r="A149" s="69"/>
      <c r="B149" s="70" t="s">
        <v>55</v>
      </c>
      <c r="C149" s="69"/>
      <c r="D149" s="71"/>
      <c r="E149" s="72"/>
      <c r="F149" s="134">
        <f>+F145</f>
        <v>0</v>
      </c>
    </row>
  </sheetData>
  <mergeCells count="3">
    <mergeCell ref="A1:F1"/>
    <mergeCell ref="A108:A121"/>
    <mergeCell ref="A86:A103"/>
  </mergeCells>
  <pageMargins left="0.82677165354330717" right="0" top="0.35433070866141736" bottom="0.3543307086614173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Rekapitulace</vt:lpstr>
      <vt:lpstr>PS 01</vt:lpstr>
      <vt:lpstr>SO 07.old</vt:lpstr>
      <vt:lpstr>PS 02</vt:lpstr>
      <vt:lpstr>PS 03</vt:lpstr>
      <vt:lpstr>'PS 01'!Názvy_tisku</vt:lpstr>
      <vt:lpstr>'PS 01'!Oblast_tisku</vt:lpstr>
      <vt:lpstr>'PS 02'!Oblast_tisku</vt:lpstr>
      <vt:lpstr>Rekapitulace!Oblast_tisku</vt:lpstr>
    </vt:vector>
  </TitlesOfParts>
  <Company>Aquatis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</dc:title>
  <dc:creator>&lt;Petr Libánský&gt;</dc:creator>
  <cp:lastModifiedBy>Bezděk Tomáš</cp:lastModifiedBy>
  <cp:lastPrinted>2021-01-24T13:02:43Z</cp:lastPrinted>
  <dcterms:created xsi:type="dcterms:W3CDTF">2001-11-22T14:45:11Z</dcterms:created>
  <dcterms:modified xsi:type="dcterms:W3CDTF">2024-03-12T10:20:44Z</dcterms:modified>
</cp:coreProperties>
</file>